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Vsrvdata\obs-carto\Emilie\6_ORDB-Déchets\mémento_DMA_2025\"/>
    </mc:Choice>
  </mc:AlternateContent>
  <xr:revisionPtr revIDLastSave="0" documentId="13_ncr:1_{C85DDDEF-7CDD-4DDF-B5A0-AB847264A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xte" sheetId="46" r:id="rId1"/>
    <sheet name="P2-Gisement" sheetId="25" r:id="rId2"/>
    <sheet name="P2-PLPDMA" sheetId="1" r:id="rId3"/>
    <sheet name="P3_CarteTSB" sheetId="16" r:id="rId4"/>
    <sheet name="P3_CarteTI" sheetId="13" r:id="rId5"/>
    <sheet name="P4-Coûts" sheetId="2" r:id="rId6"/>
    <sheet name="P5-Table" sheetId="26" r:id="rId7"/>
    <sheet name="P5-Sankey" sheetId="27" r:id="rId8"/>
    <sheet name="P6_CarteOMR" sheetId="14" r:id="rId9"/>
    <sheet name="P7_CarteCS" sheetId="15" r:id="rId10"/>
    <sheet name="P7_Graph" sheetId="28" r:id="rId11"/>
    <sheet name="P8" sheetId="7" r:id="rId12"/>
    <sheet name="P9-Tableau" sheetId="29" r:id="rId13"/>
    <sheet name="P9-Collectivités" sheetId="31" r:id="rId14"/>
    <sheet name="P10_Part1" sheetId="9" r:id="rId15"/>
    <sheet name="P11_Refus_Graph" sheetId="40" r:id="rId16"/>
    <sheet name="P11_DMA en ISDND" sheetId="45" r:id="rId17"/>
    <sheet name="P11_ValoE_DNDNI" sheetId="21" r:id="rId18"/>
    <sheet name="P11 ISDND" sheetId="43" r:id="rId19"/>
  </sheets>
  <definedNames>
    <definedName name="_xlnm._FilterDatabase" localSheetId="14" hidden="1">P10_Part1!#REF!</definedName>
    <definedName name="_xlnm._FilterDatabase" localSheetId="2" hidden="1">'P2-PLPDMA'!$A$3:$D$59</definedName>
    <definedName name="_xlnm._FilterDatabase" localSheetId="4" hidden="1">P3_CarteTI!$A$3:$E$59</definedName>
    <definedName name="_xlnm._FilterDatabase" localSheetId="8" hidden="1">P6_CarteOMR!$A$3:$F$88</definedName>
    <definedName name="_xlnm._FilterDatabase" localSheetId="13" hidden="1">'P9-Collectivités'!$A$3:$F$112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D31" i="2"/>
  <c r="E30" i="2"/>
  <c r="D30" i="2"/>
  <c r="E29" i="2"/>
  <c r="D29" i="2"/>
  <c r="E28" i="2"/>
  <c r="D28" i="2"/>
  <c r="E27" i="2"/>
  <c r="D27" i="2"/>
  <c r="D22" i="2"/>
  <c r="D21" i="2"/>
  <c r="D20" i="2"/>
  <c r="D19" i="2"/>
  <c r="D18" i="2"/>
  <c r="D17" i="2"/>
  <c r="D16" i="2"/>
  <c r="D15" i="2"/>
  <c r="D14" i="2"/>
  <c r="D13" i="2"/>
  <c r="F5" i="31" l="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78" i="31"/>
  <c r="F79" i="31"/>
  <c r="F80" i="31"/>
  <c r="F81" i="31"/>
  <c r="F82" i="31"/>
  <c r="F83" i="31"/>
  <c r="F84" i="31"/>
  <c r="F85" i="31"/>
  <c r="F86" i="31"/>
  <c r="F87" i="31"/>
  <c r="F88" i="31"/>
  <c r="F89" i="31"/>
  <c r="F90" i="31"/>
  <c r="F91" i="31"/>
  <c r="F92" i="31"/>
  <c r="F93" i="31"/>
  <c r="F94" i="31"/>
  <c r="F95" i="31"/>
  <c r="F96" i="31"/>
  <c r="F97" i="31"/>
  <c r="F98" i="31"/>
  <c r="F99" i="31"/>
  <c r="F100" i="31"/>
  <c r="F101" i="31"/>
  <c r="F102" i="31"/>
  <c r="F103" i="31"/>
  <c r="F104" i="31"/>
  <c r="F105" i="31"/>
  <c r="F106" i="31"/>
  <c r="F107" i="31"/>
  <c r="F108" i="31"/>
  <c r="F109" i="31"/>
  <c r="F110" i="31"/>
  <c r="F111" i="31"/>
  <c r="F112" i="31"/>
  <c r="F4" i="31"/>
  <c r="E16" i="26" l="1"/>
  <c r="F16" i="26" s="1"/>
  <c r="G16" i="26"/>
  <c r="H16" i="26" s="1"/>
  <c r="E17" i="26"/>
  <c r="F17" i="26" s="1"/>
  <c r="G17" i="26"/>
  <c r="H17" i="26" s="1"/>
  <c r="E11" i="26"/>
  <c r="F11" i="26" s="1"/>
  <c r="G11" i="26"/>
  <c r="H11" i="26" s="1"/>
  <c r="E12" i="26"/>
  <c r="F12" i="26" s="1"/>
  <c r="G12" i="26"/>
  <c r="H12" i="26"/>
  <c r="E13" i="26"/>
  <c r="F13" i="26"/>
  <c r="G13" i="26"/>
  <c r="H13" i="26" s="1"/>
  <c r="E14" i="26"/>
  <c r="F14" i="26" s="1"/>
  <c r="G14" i="26"/>
  <c r="H14" i="26" s="1"/>
  <c r="G15" i="26"/>
  <c r="H15" i="26" s="1"/>
  <c r="E15" i="26"/>
  <c r="F15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tc={2AA17D5F-7AF0-4067-A0C9-763A57F3C2F1}</author>
    <author>tc={F49B60B6-4581-4EEC-AB42-FF50EE570FAB}</author>
  </authors>
  <commentList>
    <comment ref="D25" authorId="0" shapeId="0" xr:uid="{2AA17D5F-7AF0-4067-A0C9-763A57F3C2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Uniquement la population bretonne</t>
      </text>
    </comment>
    <comment ref="D30" authorId="1" shapeId="0" xr:uid="{F49B60B6-4581-4EEC-AB42-FF50EE570F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Uniquement la population bretonne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tc={BE2C6C21-7176-4042-ACFB-0021A2A589E9}</author>
    <author>tc={7083B726-DF55-4CC4-BCFF-ED78FA8BB99A}</author>
  </authors>
  <commentList>
    <comment ref="E19" authorId="0" shapeId="0" xr:uid="{BE2C6C21-7176-4042-ACFB-0021A2A589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Uniquement la population bretonne</t>
      </text>
    </comment>
    <comment ref="E42" authorId="1" shapeId="0" xr:uid="{7083B726-DF55-4CC4-BCFF-ED78FA8BB9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Uniquement la population bretonne</t>
      </text>
    </comment>
  </commentList>
</comments>
</file>

<file path=xl/sharedStrings.xml><?xml version="1.0" encoding="utf-8"?>
<sst xmlns="http://schemas.openxmlformats.org/spreadsheetml/2006/main" count="1623" uniqueCount="331">
  <si>
    <t>Principaux gisements de déchets en Bretagne</t>
  </si>
  <si>
    <t>hors VHU, boues issues du traitement des eaux usées des collectivités et des industries, déchets exogènes de l’agriculture, déchets maritimes</t>
  </si>
  <si>
    <t>Origine</t>
  </si>
  <si>
    <t>Dangerosité</t>
  </si>
  <si>
    <t>Tonnages estimés</t>
  </si>
  <si>
    <t>Sources et calculs</t>
  </si>
  <si>
    <t>Déchets des ménages (hors assimilés)</t>
  </si>
  <si>
    <t>DI</t>
  </si>
  <si>
    <t>80% de Sinoe 2024</t>
  </si>
  <si>
    <t>DND</t>
  </si>
  <si>
    <t>DD</t>
  </si>
  <si>
    <t>80% de Sinoe 2024 (DD et DEEE)</t>
  </si>
  <si>
    <t>Déchets de construction</t>
  </si>
  <si>
    <t>CEB 2015 - 80% de DI de Sinoe 2019</t>
  </si>
  <si>
    <t>CEB 2015</t>
  </si>
  <si>
    <t>Déchets des activités économiques (dont assimilés)</t>
  </si>
  <si>
    <t>CCI 2024</t>
  </si>
  <si>
    <t>Irep 2018 hors VHU - 80% de DD de Sinoe 2019</t>
  </si>
  <si>
    <t>Les programmes locaux de prévention des déchets ménagers et assimilés</t>
  </si>
  <si>
    <t>c_acteur</t>
  </si>
  <si>
    <t>n_acteur</t>
  </si>
  <si>
    <t>Etat_Groupe</t>
  </si>
  <si>
    <t>Pop Insee municipale 2022 (en vigueur au 01/01/2025)</t>
  </si>
  <si>
    <t>Communauté d'agglomération Morlaix communauté</t>
  </si>
  <si>
    <t>En cours d'élaboration</t>
  </si>
  <si>
    <t>Communauté de communes de Haute Cornouaille</t>
  </si>
  <si>
    <t>Communauté de communes du Kreiz Breizh</t>
  </si>
  <si>
    <t>Communauté de communes du Pays de Lesneven et de la Côte des Légendes</t>
  </si>
  <si>
    <t>Syndicat mixte de collecte et traitement des ordures ménagères des Pays de Vilaine</t>
  </si>
  <si>
    <t>Communauté de communes du pays de Dol et de la Baie du Mont St Michel</t>
  </si>
  <si>
    <t>Communauté d'Agglomération Lamballe Terre et Mer</t>
  </si>
  <si>
    <t>Loudéac Communauté - Bretagne Centre</t>
  </si>
  <si>
    <t>Saint-Brieuc Armor Agglomération</t>
  </si>
  <si>
    <t>Communauté de communes du Pays Fouesnantais</t>
  </si>
  <si>
    <t>Non inité</t>
  </si>
  <si>
    <t>Poher Communauté</t>
  </si>
  <si>
    <t>Douarnenez Communauté</t>
  </si>
  <si>
    <t>Commune d'Ouessant</t>
  </si>
  <si>
    <t>Haut-Léon Communauté</t>
  </si>
  <si>
    <t>Communauté de communes de la Côte d'Emeraude</t>
  </si>
  <si>
    <t>Pas de PLPDMA référencé</t>
  </si>
  <si>
    <t>Commune de Bréhat</t>
  </si>
  <si>
    <t>Monts d'Arrée Communauté</t>
  </si>
  <si>
    <t>Communauté de communes Auray Quiberon Terre Atlantique</t>
  </si>
  <si>
    <t>PLPDMA En cours</t>
  </si>
  <si>
    <t>Communauté de communes de Belle-Île-en-Mer</t>
  </si>
  <si>
    <t>Communauté de communes du Cap Sizun - Pointe du Raz</t>
  </si>
  <si>
    <t>Ploërmel Communauté</t>
  </si>
  <si>
    <t>Redon Agglomération Bretagne Sud</t>
  </si>
  <si>
    <t>Pontivy Communauté</t>
  </si>
  <si>
    <t>Syndicat Mixte Intercommunal de Collecte et de Traitement des Ordures Ménagères de la région Centre Ouest de l'Ille et Vilaine</t>
  </si>
  <si>
    <t>SMICTOM Valcobreizh</t>
  </si>
  <si>
    <t>Brest métropole</t>
  </si>
  <si>
    <t>communauté d'agglomération de la Presqu'île de Guérande - Atlantique</t>
  </si>
  <si>
    <t>Saint-Malo Agglomération</t>
  </si>
  <si>
    <t>Rennes Métropole</t>
  </si>
  <si>
    <t>Communauté de communes Arc Sud Bretagne</t>
  </si>
  <si>
    <t>Communauté de communes de Blavet Bellevue Océan</t>
  </si>
  <si>
    <t>Communauté de communes du Pays Bigouden Sud</t>
  </si>
  <si>
    <t>Communauté de communes du Pays de Landerneau-Daoulas</t>
  </si>
  <si>
    <t>Communauté d’agglomération du pays de Quimperlé</t>
  </si>
  <si>
    <t>Communauté de communes du Pays des Abers</t>
  </si>
  <si>
    <t>Pays d'Iroise Communauté</t>
  </si>
  <si>
    <t>Concarneau Cornouaille Agglomération</t>
  </si>
  <si>
    <t>Commune de l'Ile-de-Sein</t>
  </si>
  <si>
    <t>Lorient Agglomération</t>
  </si>
  <si>
    <t>Questembert Communauté</t>
  </si>
  <si>
    <t>Syndicat mixte de collecte et traitement des ordures ménagères du Sud-Est de l'Ille et Vilaine</t>
  </si>
  <si>
    <t>Communauté de communes de Pleyben-Châteaulin-Porzay</t>
  </si>
  <si>
    <t>Communauté de communes Presqu'ile de Crozon-Aulne maritime</t>
  </si>
  <si>
    <t>Centre Morbihan Communauté</t>
  </si>
  <si>
    <t>De l'Oust à Brocéliande Communauté</t>
  </si>
  <si>
    <t>Dinan Agglomération</t>
  </si>
  <si>
    <t>Golfe du Morbihan - Vannes Agglomération</t>
  </si>
  <si>
    <t>Guingamp-Paimpol Agglomération</t>
  </si>
  <si>
    <t>Lannion Trégor Communauté</t>
  </si>
  <si>
    <t>Leff Armor Communauté</t>
  </si>
  <si>
    <t>Quimper Bretagne Occidentale</t>
  </si>
  <si>
    <t>Baud Communauté</t>
  </si>
  <si>
    <t>Roi Morvan Communauté</t>
  </si>
  <si>
    <t>PLPDMA Terminé</t>
  </si>
  <si>
    <t>Communauté de communes du Haut Pays Bigouden</t>
  </si>
  <si>
    <t>Communauté de communes du Pays de Landivisiau</t>
  </si>
  <si>
    <t>Syndicat mixte de collecte et traitement des ordures ménagères du Pays de Fougères</t>
  </si>
  <si>
    <t>Renouvellement en cours</t>
  </si>
  <si>
    <t>La tarification incitative</t>
  </si>
  <si>
    <t>Année</t>
  </si>
  <si>
    <t>Type de financement</t>
  </si>
  <si>
    <t>CC du Haut Pays Bigouden</t>
  </si>
  <si>
    <t>Autre mode de financement</t>
  </si>
  <si>
    <t>CC du Cap Sizun - Pointe du Raz</t>
  </si>
  <si>
    <t>CCA</t>
  </si>
  <si>
    <t>CC de Belle-Île-en-Mer</t>
  </si>
  <si>
    <t>Quimperlé Communauté</t>
  </si>
  <si>
    <t>Morlaix communauté</t>
  </si>
  <si>
    <t>CC du Pays des Abers</t>
  </si>
  <si>
    <t>CC du Pays de Landivisiau</t>
  </si>
  <si>
    <t>CCKB</t>
  </si>
  <si>
    <t>CC de Haute Cornouaille</t>
  </si>
  <si>
    <t>Cap Atlantique</t>
  </si>
  <si>
    <t>SMA</t>
  </si>
  <si>
    <t>Île-de-Bréhat</t>
  </si>
  <si>
    <t>Île-de-Sein</t>
  </si>
  <si>
    <t>Ouessant</t>
  </si>
  <si>
    <t>CC Arc Sud Bretagne</t>
  </si>
  <si>
    <t>CC de la Côte d'Emeraude</t>
  </si>
  <si>
    <t>Auray Quiberon Terre Atlantique</t>
  </si>
  <si>
    <t>LTC</t>
  </si>
  <si>
    <t>CC du pays de Dol et de la Baie du Mont St Michel</t>
  </si>
  <si>
    <t>CC de Pleyben-Châteaulin-Porzay</t>
  </si>
  <si>
    <t>Communauté Lesneven Côte des Légendes</t>
  </si>
  <si>
    <t>RI</t>
  </si>
  <si>
    <t>SMICTOM des Pays de Vilaine</t>
  </si>
  <si>
    <t>Redon Agglomération</t>
  </si>
  <si>
    <t>CC du Pays Fouesnantais</t>
  </si>
  <si>
    <t>SMICTOM Centre-Ouest</t>
  </si>
  <si>
    <t>CC de Blavet Bellevue Océan</t>
  </si>
  <si>
    <t>Lamballe Terre et Mer</t>
  </si>
  <si>
    <t>CC Presqu'ile de Crozon-Aulne maritime</t>
  </si>
  <si>
    <t>SMICTOM du Pays de Fougères</t>
  </si>
  <si>
    <t>RI en déploiement</t>
  </si>
  <si>
    <t>CC du Pays Bigouden Sud</t>
  </si>
  <si>
    <t>RI-TI étude</t>
  </si>
  <si>
    <t>CA du Pays de Landerneau-daoulas</t>
  </si>
  <si>
    <t>SMICTOM du Sud-Est de l'Ille et Vilaine</t>
  </si>
  <si>
    <t>TEOMI</t>
  </si>
  <si>
    <t>TEOMI en déploiement</t>
  </si>
  <si>
    <t>Part de la population couverte par une solution pour le tri à la source des déchets de cuisine et de table</t>
  </si>
  <si>
    <t>Part de la pop couverte</t>
  </si>
  <si>
    <t>Pas de données disponibles</t>
  </si>
  <si>
    <t>Le coût de la gestion des DMA par le SPGD</t>
  </si>
  <si>
    <t>Graphique 1 - Évolution du coût aidé (€HT/hab.)</t>
  </si>
  <si>
    <t>Coûts aidés €HT/hab</t>
  </si>
  <si>
    <t>Graphique 2 - Répartition du coût aidé de la gestion des déchets en Bretagne Par flux collectés en 2024</t>
  </si>
  <si>
    <t>Flux</t>
  </si>
  <si>
    <t>Variable</t>
  </si>
  <si>
    <t>Valeur</t>
  </si>
  <si>
    <t>Répartition</t>
  </si>
  <si>
    <t>OMR</t>
  </si>
  <si>
    <t>Coût aidé (€HT/hab)</t>
  </si>
  <si>
    <t>Recyclables secs</t>
  </si>
  <si>
    <t>Déchèteries et autres flux</t>
  </si>
  <si>
    <t>Verre</t>
  </si>
  <si>
    <t>DCT</t>
  </si>
  <si>
    <t>Tonnage (t)</t>
  </si>
  <si>
    <t>Graphique 3 - Répartition du coût aidé de la gestion des déchets en Bretagne Par typologie d’habitat en 2024</t>
  </si>
  <si>
    <t>TypoTerr</t>
  </si>
  <si>
    <t>Coûts aidés (M€HT)</t>
  </si>
  <si>
    <t>Bretagne</t>
  </si>
  <si>
    <t>Rural</t>
  </si>
  <si>
    <t>Mixte rural</t>
  </si>
  <si>
    <t>Mixte urbain</t>
  </si>
  <si>
    <t>Urbain</t>
  </si>
  <si>
    <t>Touristique</t>
  </si>
  <si>
    <t>Synthèse des gisements et flux de DMA-SPGD</t>
  </si>
  <si>
    <t>categorie</t>
  </si>
  <si>
    <t>Ratio (kg/hab)</t>
  </si>
  <si>
    <t>Evol_tonnage (t)</t>
  </si>
  <si>
    <t>Evol_tonnage (%)</t>
  </si>
  <si>
    <t>Evol_ratio (kg/hab)</t>
  </si>
  <si>
    <t>Evol_ratio (%)</t>
  </si>
  <si>
    <t>Déchèterie et autres</t>
  </si>
  <si>
    <t>DMA</t>
  </si>
  <si>
    <t>OMA</t>
  </si>
  <si>
    <t>Ordures ménagères résiduelles</t>
  </si>
  <si>
    <t>Flux de DMA SPGD</t>
  </si>
  <si>
    <t>annee</t>
  </si>
  <si>
    <t>flux collectés</t>
  </si>
  <si>
    <t>destination</t>
  </si>
  <si>
    <t>tonnage</t>
  </si>
  <si>
    <t>Valorisation organique</t>
  </si>
  <si>
    <t>Valorisation énergétique</t>
  </si>
  <si>
    <t>Autres trait.</t>
  </si>
  <si>
    <t>ISDND</t>
  </si>
  <si>
    <t>Déchets de cuisine et de table</t>
  </si>
  <si>
    <t>Valorisation matière</t>
  </si>
  <si>
    <t>Autres traitements</t>
  </si>
  <si>
    <t>ISDI</t>
  </si>
  <si>
    <t>Cartographie des flux OMR</t>
  </si>
  <si>
    <t>dept</t>
  </si>
  <si>
    <t>destination_nom</t>
  </si>
  <si>
    <t>destination_filiere</t>
  </si>
  <si>
    <t>tonnage 2024</t>
  </si>
  <si>
    <t>Communauté de communes du Kreiz-Breizh</t>
  </si>
  <si>
    <t>UVE de Carhaix</t>
  </si>
  <si>
    <t>Incinération avec valorisation énergétique</t>
  </si>
  <si>
    <t>Commune de l'Ile-de-Bréhat</t>
  </si>
  <si>
    <t>UVE de Pluzunet</t>
  </si>
  <si>
    <t>Communauté de Communes Leff Armor Communauté</t>
  </si>
  <si>
    <t>Compostage de Lantic avec TMB</t>
  </si>
  <si>
    <t>TMB</t>
  </si>
  <si>
    <t>UVE de Planguenoual</t>
  </si>
  <si>
    <t>UVE Dinan-taden</t>
  </si>
  <si>
    <t>Lannion-Trégor Communauté</t>
  </si>
  <si>
    <t>Compostage de Pleumeur-bodou Avec Tmb</t>
  </si>
  <si>
    <t>Communauté de communes Lesneven Côte des Légendes</t>
  </si>
  <si>
    <t>UVE de Brest</t>
  </si>
  <si>
    <t>UVE de Concarneau</t>
  </si>
  <si>
    <t>Communauté de communes du Pays d'Iroise</t>
  </si>
  <si>
    <t>Brest Métropole</t>
  </si>
  <si>
    <t>Communauté de communes Cap Sizun - Pointe du Raz</t>
  </si>
  <si>
    <t>Compostage de Plomeur Avec Tmb</t>
  </si>
  <si>
    <t>Morlaix Communauté</t>
  </si>
  <si>
    <t>Communauté d'agglomération du Pays de Landerneau-Daoulas</t>
  </si>
  <si>
    <t>UVE de Briec de l'Odet</t>
  </si>
  <si>
    <t>Communauté de communes de Haute-Cornouaille</t>
  </si>
  <si>
    <t>Communauté de communes Presqu'île de Crozon-Aulne Maritime</t>
  </si>
  <si>
    <t>SMICTOM Syndicat Mixte Intercommunal de Collecte et de Traitement des OM du Pays de Fougères</t>
  </si>
  <si>
    <t>ISDND la Verrerie Changé  - Séché </t>
  </si>
  <si>
    <t>UVE de Pontmain - Cosynergie 53</t>
  </si>
  <si>
    <t>UVE de Vitre</t>
  </si>
  <si>
    <t>SMICTOM Syndicat Mixte Intercommunal de Collecte et de Traitement des OM des Pays de Vilaine</t>
  </si>
  <si>
    <t>ISDND Champteussé sur Baconne - SEDA</t>
  </si>
  <si>
    <t>Plateforme de Tri-compostage Gaël</t>
  </si>
  <si>
    <t>Uiom de Lasse Salamandre - Saved</t>
  </si>
  <si>
    <t>Uiom de Nantes - Alcéa</t>
  </si>
  <si>
    <t>Uiom de Nantes - Arc en Ciel 2034</t>
  </si>
  <si>
    <t>UVE de Colombelles (SYVEDAC)</t>
  </si>
  <si>
    <t>UVE de Pontivy</t>
  </si>
  <si>
    <t>UVE de Rennes</t>
  </si>
  <si>
    <t>UVE de Saint-Jean-de-Folleville (SEVEDE)</t>
  </si>
  <si>
    <t>UVE Le Mans - Syner'val</t>
  </si>
  <si>
    <t>SMICTOM Syndicat Mixte de Collecte et Tri des Ordures Ménagères du Sud-Est de l'Ille-et-Vilaine</t>
  </si>
  <si>
    <t>SMICTOM Syndicat de Collecte et de Traitement des Ordures Ménagères Centre Ouest Ille-et-Vilaine</t>
  </si>
  <si>
    <t>Compostage de Saint-malo Avec Tmb</t>
  </si>
  <si>
    <t>Communauté de communes Côte d'Emeraude</t>
  </si>
  <si>
    <t>Communauté de communes du Pays de Dol et de la Baie du Mont-Saint-Michel</t>
  </si>
  <si>
    <t>Cap Atlantique, communauté d'agglomération de la Presqu'île de Guérande Atlantique</t>
  </si>
  <si>
    <t>Méthanisation Avec Tmb Vannes (uvo Venesys)</t>
  </si>
  <si>
    <t>Communauté de communes de Belle-Ile-en-Mer</t>
  </si>
  <si>
    <t>Isdnd de Stang Huète</t>
  </si>
  <si>
    <t>Stabilisation de Caudan</t>
  </si>
  <si>
    <t>Stabilisation</t>
  </si>
  <si>
    <t>Blavet Bellevue Océan Communauté</t>
  </si>
  <si>
    <t>Uiom de Plouharnel</t>
  </si>
  <si>
    <t>Incinération sans valorisation énergétique</t>
  </si>
  <si>
    <t>Communauté de communes Centre Morbihan Communauté</t>
  </si>
  <si>
    <t>Cartographie des flux recyclables secs</t>
  </si>
  <si>
    <t>Centre de Tri DMA Glomel</t>
  </si>
  <si>
    <t>Tri</t>
  </si>
  <si>
    <t>Centre de Tri DMA Pluzunet</t>
  </si>
  <si>
    <t>Centre de Tri DMA Ploufragan (kerval)</t>
  </si>
  <si>
    <t>Centre de Tri DMA le Rheu</t>
  </si>
  <si>
    <t>Centre de Tri DMA Plouédern</t>
  </si>
  <si>
    <t>Centre de Tri DMA Fouesnant</t>
  </si>
  <si>
    <t>Centre de Tri et de Valorisation Matière DMA Vitré</t>
  </si>
  <si>
    <t>Centre de Tri Valor Pole Le Mans - Suez</t>
  </si>
  <si>
    <t>Centre de Tri DMA Villedieu-les-poêles*</t>
  </si>
  <si>
    <t>Centre de Tri DAE Cesson Sévigné</t>
  </si>
  <si>
    <t>Centre de Tri DMA Vannes (Venesys)</t>
  </si>
  <si>
    <t>Centre de Tri DMA Caudan</t>
  </si>
  <si>
    <t>Recyclage Papier et Carton Allaire</t>
  </si>
  <si>
    <t>Recyclage</t>
  </si>
  <si>
    <t>Papeterie de Golbey - Norske Skog</t>
  </si>
  <si>
    <t>Recyclage Papier Carton Naizin</t>
  </si>
  <si>
    <t>Répartition régionale des destinations des OMR collectées* en Bretagne</t>
  </si>
  <si>
    <t>région_destinatrice</t>
  </si>
  <si>
    <t>tonnage_bretons</t>
  </si>
  <si>
    <t>Normandie</t>
  </si>
  <si>
    <t>Pays de la Loire</t>
  </si>
  <si>
    <t>OMR collectées* en Bretagne et envoyées hors Bretagne, par filières de traitement</t>
  </si>
  <si>
    <t>Filière</t>
  </si>
  <si>
    <t>Incinération</t>
  </si>
  <si>
    <t>Traitement organique</t>
  </si>
  <si>
    <t>*Pour les EPCI inter-régionaux, seule la part relative aux communes bretonnes a été prise en compte</t>
  </si>
  <si>
    <t>Objectif 2016-2030 : -20 % de végétaux DMA par Breton</t>
  </si>
  <si>
    <t>Objectif annualisé</t>
  </si>
  <si>
    <t>Ratio réalisé</t>
  </si>
  <si>
    <t>Objectif 2016-2030 : -25 % de DMA hors végétaux par Breton</t>
  </si>
  <si>
    <t>Évolution 2010-2024 de la part non triée des ratios collectés</t>
  </si>
  <si>
    <t>groupe_dechet</t>
  </si>
  <si>
    <t>Tout venant</t>
  </si>
  <si>
    <t>Évolution 2010-2024 de la part triée des ratios collectés (hors végétaux)</t>
  </si>
  <si>
    <t>DEEE et DMS</t>
  </si>
  <si>
    <t>Inertes</t>
  </si>
  <si>
    <t>Autres flux triés</t>
  </si>
  <si>
    <t>Détail des flux DMA collectés en 2024</t>
  </si>
  <si>
    <t>Flux collecté</t>
  </si>
  <si>
    <t>Tonnage 2024</t>
  </si>
  <si>
    <t>Ratio 2024 (kg/hab)</t>
  </si>
  <si>
    <t>Évolution 2016-2024 du ratio collecté</t>
  </si>
  <si>
    <t>Végétaux</t>
  </si>
  <si>
    <t>Encombrants</t>
  </si>
  <si>
    <t>DMS</t>
  </si>
  <si>
    <t>DEEE</t>
  </si>
  <si>
    <t>Autres</t>
  </si>
  <si>
    <t>Biodéchets</t>
  </si>
  <si>
    <t>Plâtre</t>
  </si>
  <si>
    <t>Papiers-cartons</t>
  </si>
  <si>
    <t>Métaux</t>
  </si>
  <si>
    <t>Mobilier hors d'usage</t>
  </si>
  <si>
    <t>Bois</t>
  </si>
  <si>
    <t>DMA-SPGD</t>
  </si>
  <si>
    <t>Quelles évolutions dans les collectivités entre 2016 et 2024 ?</t>
  </si>
  <si>
    <t>Dechet (Vgtx-HorsVgtx)</t>
  </si>
  <si>
    <t>Ratio 2016 (DGF)</t>
  </si>
  <si>
    <t>Ratio 2024 (DGF)</t>
  </si>
  <si>
    <t>Evol 2016-2024</t>
  </si>
  <si>
    <t>Commune de l'Île-de-Sein</t>
  </si>
  <si>
    <t>DMA hors Végétaux</t>
  </si>
  <si>
    <t>Commune de l'Île-de-Bréhat</t>
  </si>
  <si>
    <t>Végétaux DMA</t>
  </si>
  <si>
    <t>Orienter 65 % des déchets non dangereux non inertes vers la valorisation matière et organique en 2025</t>
  </si>
  <si>
    <t>n_acteur_court</t>
  </si>
  <si>
    <t>Filière de destination</t>
  </si>
  <si>
    <t>round(SUM([tonnage]),-2)</t>
  </si>
  <si>
    <t>% sur le total Somme de tonnage</t>
  </si>
  <si>
    <t xml:space="preserve">Somme de </t>
  </si>
  <si>
    <t>BRETAGNE</t>
  </si>
  <si>
    <t>Valo. organique des OMR</t>
  </si>
  <si>
    <t>Les refus issus du tri des emballages et journaux magazines</t>
  </si>
  <si>
    <t>Évolution de la moyenne des taux de refus</t>
  </si>
  <si>
    <t>Moyenne des taux de refus</t>
  </si>
  <si>
    <t>Filières de traitement 2024
des refus issus du tri des emballages
et journaux magazines</t>
  </si>
  <si>
    <t>Fabrication de CSR</t>
  </si>
  <si>
    <t>Incinération avec récupération d'énergie</t>
  </si>
  <si>
    <t>Les refus issus du traitement organique des OMR</t>
  </si>
  <si>
    <t>Répartition des tonnages de refus par filière de traitement</t>
  </si>
  <si>
    <t>Enfouissement</t>
  </si>
  <si>
    <t>Tri complémentaire</t>
  </si>
  <si>
    <t>Enfouissement des DMA en ISDND</t>
  </si>
  <si>
    <t>Objectif 10 % maximum des DMA en 2035</t>
  </si>
  <si>
    <t>CF onglet "P5-Sankey"</t>
  </si>
  <si>
    <t>Valorisation énergétique des DNDNI</t>
  </si>
  <si>
    <t>Sont comptabilisés en « valorisation énergétique » uniquement les sites ayant un niveau de performance énergétique R1.</t>
  </si>
  <si>
    <t>Non</t>
  </si>
  <si>
    <t>Oui</t>
  </si>
  <si>
    <t>Évolution 20210-2024</t>
  </si>
  <si>
    <t>Total DND Bretons</t>
  </si>
  <si>
    <t>Fichier excel contenant les données sources des graphiques du "Mémento - Les déchets ménagers et assimilés (DMA) - édition 2025" - OEB</t>
  </si>
  <si>
    <t>Mis à jour : 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</si>
</sst>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\ &quot;€&quot;"/>
    <numFmt numFmtId="166" formatCode="#,##0.0"/>
    <numFmt numFmtId="167" formatCode="#,##0\ _€"/>
    <numFmt numFmtId="168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sz val="9"/>
      <color rgb="FF000000"/>
      <name val="Lato"/>
      <family val="2"/>
    </font>
    <font>
      <sz val="11"/>
      <name val="Calibri"/>
      <family val="2"/>
      <scheme val="minor"/>
    </font>
    <font>
      <sz val="10"/>
      <color theme="1" tint="0.249977111117893"/>
      <name val="Calibri"/>
      <family val="3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rgb="FFE1575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3" fontId="0" fillId="0" borderId="0" xfId="0" applyNumberFormat="1"/>
    <xf numFmtId="9" fontId="0" fillId="0" borderId="0" xfId="1" applyFont="1"/>
    <xf numFmtId="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center" readingOrder="1"/>
    </xf>
    <xf numFmtId="0" fontId="0" fillId="3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horizontal="left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3" xfId="1" applyFont="1" applyBorder="1"/>
    <xf numFmtId="9" fontId="0" fillId="0" borderId="4" xfId="1" applyFont="1" applyBorder="1"/>
    <xf numFmtId="9" fontId="0" fillId="0" borderId="5" xfId="1" applyFont="1" applyBorder="1"/>
    <xf numFmtId="3" fontId="0" fillId="0" borderId="7" xfId="0" applyNumberFormat="1" applyBorder="1"/>
    <xf numFmtId="3" fontId="0" fillId="0" borderId="10" xfId="0" applyNumberFormat="1" applyBorder="1"/>
    <xf numFmtId="9" fontId="0" fillId="0" borderId="1" xfId="1" applyFont="1" applyBorder="1"/>
    <xf numFmtId="0" fontId="2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0" fontId="6" fillId="4" borderId="1" xfId="0" applyFont="1" applyFill="1" applyBorder="1"/>
    <xf numFmtId="0" fontId="0" fillId="6" borderId="0" xfId="0" applyFill="1"/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0" fontId="0" fillId="3" borderId="2" xfId="0" applyFill="1" applyBorder="1"/>
    <xf numFmtId="0" fontId="0" fillId="3" borderId="11" xfId="0" applyFill="1" applyBorder="1"/>
    <xf numFmtId="0" fontId="0" fillId="0" borderId="12" xfId="0" applyBorder="1"/>
    <xf numFmtId="0" fontId="0" fillId="0" borderId="15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9" fontId="0" fillId="0" borderId="14" xfId="1" applyFont="1" applyFill="1" applyBorder="1"/>
    <xf numFmtId="9" fontId="0" fillId="0" borderId="16" xfId="1" applyFont="1" applyFill="1" applyBorder="1"/>
    <xf numFmtId="9" fontId="0" fillId="0" borderId="19" xfId="1" applyFont="1" applyFill="1" applyBorder="1"/>
    <xf numFmtId="9" fontId="0" fillId="0" borderId="20" xfId="1" applyFont="1" applyFill="1" applyBorder="1"/>
    <xf numFmtId="9" fontId="0" fillId="0" borderId="21" xfId="1" applyFont="1" applyFill="1" applyBorder="1"/>
    <xf numFmtId="0" fontId="0" fillId="0" borderId="0" xfId="0" applyAlignment="1">
      <alignment wrapText="1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164" fontId="0" fillId="0" borderId="1" xfId="1" applyNumberFormat="1" applyFont="1" applyBorder="1"/>
    <xf numFmtId="166" fontId="0" fillId="0" borderId="1" xfId="0" applyNumberFormat="1" applyBorder="1"/>
    <xf numFmtId="3" fontId="0" fillId="0" borderId="12" xfId="0" applyNumberFormat="1" applyBorder="1"/>
    <xf numFmtId="164" fontId="0" fillId="0" borderId="13" xfId="1" applyNumberFormat="1" applyFont="1" applyBorder="1"/>
    <xf numFmtId="166" fontId="0" fillId="0" borderId="13" xfId="0" applyNumberFormat="1" applyBorder="1"/>
    <xf numFmtId="164" fontId="0" fillId="0" borderId="14" xfId="1" applyNumberFormat="1" applyFont="1" applyBorder="1"/>
    <xf numFmtId="3" fontId="0" fillId="0" borderId="15" xfId="0" applyNumberFormat="1" applyBorder="1"/>
    <xf numFmtId="164" fontId="0" fillId="0" borderId="16" xfId="1" applyNumberFormat="1" applyFont="1" applyBorder="1"/>
    <xf numFmtId="3" fontId="0" fillId="0" borderId="17" xfId="0" applyNumberFormat="1" applyBorder="1"/>
    <xf numFmtId="164" fontId="0" fillId="0" borderId="18" xfId="1" applyNumberFormat="1" applyFont="1" applyBorder="1"/>
    <xf numFmtId="166" fontId="0" fillId="0" borderId="18" xfId="0" applyNumberFormat="1" applyBorder="1"/>
    <xf numFmtId="164" fontId="0" fillId="0" borderId="19" xfId="1" applyNumberFormat="1" applyFont="1" applyBorder="1"/>
    <xf numFmtId="3" fontId="0" fillId="0" borderId="6" xfId="0" applyNumberFormat="1" applyBorder="1"/>
    <xf numFmtId="9" fontId="0" fillId="0" borderId="7" xfId="1" applyFont="1" applyBorder="1"/>
    <xf numFmtId="3" fontId="0" fillId="0" borderId="8" xfId="0" applyNumberFormat="1" applyBorder="1"/>
    <xf numFmtId="9" fontId="0" fillId="0" borderId="0" xfId="1" applyFont="1" applyBorder="1"/>
    <xf numFmtId="3" fontId="0" fillId="0" borderId="9" xfId="0" applyNumberFormat="1" applyBorder="1"/>
    <xf numFmtId="9" fontId="0" fillId="0" borderId="10" xfId="1" applyFont="1" applyBorder="1"/>
    <xf numFmtId="0" fontId="0" fillId="0" borderId="22" xfId="0" applyBorder="1"/>
    <xf numFmtId="0" fontId="0" fillId="0" borderId="23" xfId="0" applyBorder="1"/>
    <xf numFmtId="3" fontId="0" fillId="0" borderId="23" xfId="0" applyNumberFormat="1" applyBorder="1"/>
    <xf numFmtId="10" fontId="0" fillId="0" borderId="1" xfId="0" applyNumberFormat="1" applyBorder="1"/>
    <xf numFmtId="9" fontId="0" fillId="0" borderId="1" xfId="0" applyNumberFormat="1" applyBorder="1"/>
    <xf numFmtId="9" fontId="0" fillId="0" borderId="19" xfId="0" applyNumberFormat="1" applyBorder="1"/>
    <xf numFmtId="9" fontId="0" fillId="0" borderId="16" xfId="0" applyNumberFormat="1" applyBorder="1"/>
    <xf numFmtId="0" fontId="8" fillId="0" borderId="0" xfId="0" applyFont="1"/>
    <xf numFmtId="0" fontId="0" fillId="6" borderId="0" xfId="0" applyFill="1" applyAlignment="1">
      <alignment wrapText="1"/>
    </xf>
    <xf numFmtId="0" fontId="0" fillId="5" borderId="22" xfId="0" applyFill="1" applyBorder="1" applyAlignment="1">
      <alignment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0" borderId="28" xfId="0" applyBorder="1"/>
    <xf numFmtId="9" fontId="0" fillId="0" borderId="28" xfId="0" applyNumberFormat="1" applyBorder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9" fontId="0" fillId="0" borderId="24" xfId="0" applyNumberFormat="1" applyBorder="1" applyAlignment="1">
      <alignment wrapText="1"/>
    </xf>
    <xf numFmtId="9" fontId="0" fillId="0" borderId="14" xfId="0" applyNumberFormat="1" applyBorder="1"/>
    <xf numFmtId="9" fontId="0" fillId="0" borderId="24" xfId="0" applyNumberFormat="1" applyBorder="1"/>
    <xf numFmtId="9" fontId="0" fillId="0" borderId="1" xfId="1" applyFont="1" applyFill="1" applyBorder="1"/>
    <xf numFmtId="3" fontId="0" fillId="0" borderId="23" xfId="0" applyNumberFormat="1" applyBorder="1" applyAlignment="1">
      <alignment wrapText="1"/>
    </xf>
    <xf numFmtId="3" fontId="0" fillId="0" borderId="28" xfId="0" applyNumberFormat="1" applyBorder="1"/>
    <xf numFmtId="0" fontId="0" fillId="0" borderId="26" xfId="0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10" fillId="0" borderId="0" xfId="0" applyFont="1"/>
    <xf numFmtId="1" fontId="7" fillId="0" borderId="1" xfId="0" applyNumberFormat="1" applyFont="1" applyBorder="1" applyAlignment="1">
      <alignment horizontal="center" vertical="center"/>
    </xf>
    <xf numFmtId="165" fontId="7" fillId="6" borderId="29" xfId="0" quotePrefix="1" applyNumberFormat="1" applyFont="1" applyFill="1" applyBorder="1"/>
    <xf numFmtId="0" fontId="7" fillId="0" borderId="13" xfId="0" applyFont="1" applyBorder="1" applyAlignment="1">
      <alignment horizontal="left"/>
    </xf>
    <xf numFmtId="165" fontId="7" fillId="0" borderId="13" xfId="0" quotePrefix="1" applyNumberFormat="1" applyFont="1" applyBorder="1"/>
    <xf numFmtId="167" fontId="7" fillId="0" borderId="13" xfId="0" quotePrefix="1" applyNumberFormat="1" applyFont="1" applyBorder="1"/>
    <xf numFmtId="165" fontId="0" fillId="0" borderId="1" xfId="0" applyNumberFormat="1" applyBorder="1"/>
    <xf numFmtId="167" fontId="0" fillId="0" borderId="1" xfId="0" applyNumberFormat="1" applyBorder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7" fontId="7" fillId="0" borderId="1" xfId="0" quotePrefix="1" applyNumberFormat="1" applyFont="1" applyBorder="1"/>
    <xf numFmtId="0" fontId="7" fillId="0" borderId="18" xfId="0" applyFont="1" applyBorder="1" applyAlignment="1">
      <alignment horizontal="left"/>
    </xf>
    <xf numFmtId="165" fontId="7" fillId="0" borderId="18" xfId="0" quotePrefix="1" applyNumberFormat="1" applyFont="1" applyBorder="1"/>
    <xf numFmtId="167" fontId="7" fillId="0" borderId="18" xfId="0" quotePrefix="1" applyNumberFormat="1" applyFont="1" applyBorder="1"/>
    <xf numFmtId="0" fontId="0" fillId="0" borderId="25" xfId="0" applyBorder="1"/>
    <xf numFmtId="168" fontId="7" fillId="0" borderId="13" xfId="0" quotePrefix="1" applyNumberFormat="1" applyFont="1" applyBorder="1"/>
    <xf numFmtId="0" fontId="0" fillId="0" borderId="30" xfId="0" applyBorder="1"/>
    <xf numFmtId="0" fontId="0" fillId="0" borderId="31" xfId="0" applyBorder="1"/>
    <xf numFmtId="0" fontId="0" fillId="0" borderId="27" xfId="0" applyBorder="1"/>
    <xf numFmtId="168" fontId="7" fillId="0" borderId="18" xfId="0" quotePrefix="1" applyNumberFormat="1" applyFont="1" applyBorder="1"/>
    <xf numFmtId="0" fontId="0" fillId="0" borderId="32" xfId="0" applyBorder="1"/>
    <xf numFmtId="0" fontId="0" fillId="5" borderId="1" xfId="0" applyFill="1" applyBorder="1" applyAlignment="1">
      <alignment horizontal="left" vertical="center"/>
    </xf>
    <xf numFmtId="1" fontId="0" fillId="0" borderId="1" xfId="0" applyNumberFormat="1" applyBorder="1"/>
    <xf numFmtId="1" fontId="0" fillId="5" borderId="1" xfId="0" applyNumberFormat="1" applyFill="1" applyBorder="1"/>
    <xf numFmtId="9" fontId="6" fillId="0" borderId="1" xfId="1" applyFont="1" applyFill="1" applyBorder="1"/>
    <xf numFmtId="164" fontId="6" fillId="0" borderId="1" xfId="1" applyNumberFormat="1" applyFont="1" applyFill="1" applyBorder="1"/>
    <xf numFmtId="1" fontId="6" fillId="0" borderId="1" xfId="0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9" fontId="0" fillId="3" borderId="1" xfId="1" applyFont="1" applyFill="1" applyBorder="1"/>
    <xf numFmtId="0" fontId="11" fillId="0" borderId="0" xfId="0" applyFont="1"/>
    <xf numFmtId="0" fontId="0" fillId="7" borderId="0" xfId="0" applyFill="1"/>
    <xf numFmtId="0" fontId="0" fillId="0" borderId="0" xfId="0" applyAlignment="1">
      <alignment horizontal="left" vertical="center" indent="1"/>
    </xf>
    <xf numFmtId="0" fontId="3" fillId="7" borderId="0" xfId="0" applyFont="1" applyFill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15759"/>
      <color rgb="FF8B77B6"/>
      <color rgb="FFE992F2"/>
      <color rgb="FFC2C1C7"/>
      <color rgb="FF76B7B2"/>
      <color rgb="FF9C755F"/>
      <color rgb="FF59A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ophe BOUÉ" id="{1C4686E5-B494-4885-9A1C-CC64F98E580A}" userId="S::christophe.boue@bretagne-environnement.fr::91048fb7-1481-470a-80af-011a93ff823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5" dT="2025-11-26T20:01:04.39" personId="{1C4686E5-B494-4885-9A1C-CC64F98E580A}" id="{2AA17D5F-7AF0-4067-A0C9-763A57F3C2F1}">
    <text>Uniquement la population bretonne</text>
  </threadedComment>
  <threadedComment ref="D30" dT="2025-11-26T20:01:43.61" personId="{1C4686E5-B494-4885-9A1C-CC64F98E580A}" id="{F49B60B6-4581-4EEC-AB42-FF50EE570FAB}">
    <text>Uniquement la population bretonne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9" dT="2025-11-26T20:03:30.96" personId="{1C4686E5-B494-4885-9A1C-CC64F98E580A}" id="{BE2C6C21-7176-4042-ACFB-0021A2A589E9}">
    <text>Uniquement la population bretonne</text>
  </threadedComment>
  <threadedComment ref="E42" dT="2025-11-26T20:03:24.66" personId="{1C4686E5-B494-4885-9A1C-CC64F98E580A}" id="{7083B726-DF55-4CC4-BCFF-ED78FA8BB99A}">
    <text>Uniquement la population bretonne</text>
  </threadedComment>
</ThreadedComment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328E8-101D-49C2-986B-EDA0D01D3BED}">
  <dimension ref="A1:A9"/>
  <sheetViews>
    <sheetView tabSelected="1" workbookViewId="0">
      <selection activeCell="F8" sqref="F8"/>
    </sheetView>
  </sheetViews>
  <sheetFormatPr baseColWidth="10" defaultRowHeight="15" x14ac:dyDescent="0.25"/>
  <cols>
    <col min="1" max="1" width="62.5703125" customWidth="1"/>
  </cols>
  <sheetData>
    <row r="1" spans="1:1" ht="50.25" customHeight="1" x14ac:dyDescent="0.25">
      <c r="A1" s="133" t="s">
        <v>329</v>
      </c>
    </row>
    <row r="3" spans="1:1" x14ac:dyDescent="0.25">
      <c r="A3" s="131" t="s">
        <v>330</v>
      </c>
    </row>
    <row r="7" spans="1:1" x14ac:dyDescent="0.25">
      <c r="A7" s="132"/>
    </row>
    <row r="8" spans="1:1" x14ac:dyDescent="0.25">
      <c r="A8" s="132"/>
    </row>
    <row r="9" spans="1:1" x14ac:dyDescent="0.25">
      <c r="A9" s="13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EC32-EEAF-411F-99D4-C08D62AE8A2B}">
  <dimension ref="A1:F73"/>
  <sheetViews>
    <sheetView zoomScaleNormal="100" workbookViewId="0">
      <pane ySplit="3" topLeftCell="A4" activePane="bottomLeft" state="frozen"/>
      <selection activeCell="C12" sqref="C12"/>
      <selection pane="bottomLeft" activeCell="C12" sqref="C12"/>
    </sheetView>
  </sheetViews>
  <sheetFormatPr baseColWidth="10" defaultColWidth="11.42578125" defaultRowHeight="15" x14ac:dyDescent="0.25"/>
  <cols>
    <col min="3" max="3" width="95.140625" bestFit="1" customWidth="1"/>
    <col min="4" max="4" width="48.42578125" bestFit="1" customWidth="1"/>
    <col min="5" max="5" width="17.7109375" bestFit="1" customWidth="1"/>
    <col min="6" max="6" width="12.7109375" bestFit="1" customWidth="1"/>
  </cols>
  <sheetData>
    <row r="1" spans="1:6" ht="18.75" x14ac:dyDescent="0.3">
      <c r="A1" s="7" t="s">
        <v>237</v>
      </c>
    </row>
    <row r="3" spans="1:6" x14ac:dyDescent="0.25">
      <c r="A3" s="120" t="s">
        <v>179</v>
      </c>
      <c r="B3" s="120" t="s">
        <v>19</v>
      </c>
      <c r="C3" s="120" t="s">
        <v>20</v>
      </c>
      <c r="D3" s="120" t="s">
        <v>180</v>
      </c>
      <c r="E3" s="120" t="s">
        <v>181</v>
      </c>
      <c r="F3" s="120" t="s">
        <v>182</v>
      </c>
    </row>
    <row r="4" spans="1:6" x14ac:dyDescent="0.25">
      <c r="A4" s="10">
        <v>22</v>
      </c>
      <c r="B4" s="10">
        <v>2571</v>
      </c>
      <c r="C4" s="10" t="s">
        <v>183</v>
      </c>
      <c r="D4" s="10" t="s">
        <v>238</v>
      </c>
      <c r="E4" s="10" t="s">
        <v>239</v>
      </c>
      <c r="F4" s="10">
        <v>710</v>
      </c>
    </row>
    <row r="5" spans="1:6" x14ac:dyDescent="0.25">
      <c r="A5" s="10">
        <v>22</v>
      </c>
      <c r="B5" s="10">
        <v>7162</v>
      </c>
      <c r="C5" s="10" t="s">
        <v>186</v>
      </c>
      <c r="D5" s="10" t="s">
        <v>240</v>
      </c>
      <c r="E5" s="10" t="s">
        <v>239</v>
      </c>
      <c r="F5" s="10">
        <v>40</v>
      </c>
    </row>
    <row r="6" spans="1:6" x14ac:dyDescent="0.25">
      <c r="A6" s="10">
        <v>22</v>
      </c>
      <c r="B6" s="10">
        <v>57415</v>
      </c>
      <c r="C6" s="10" t="s">
        <v>188</v>
      </c>
      <c r="D6" s="10" t="s">
        <v>241</v>
      </c>
      <c r="E6" s="10" t="s">
        <v>239</v>
      </c>
      <c r="F6" s="10">
        <v>2340</v>
      </c>
    </row>
    <row r="7" spans="1:6" x14ac:dyDescent="0.25">
      <c r="A7" s="10">
        <v>22</v>
      </c>
      <c r="B7" s="10">
        <v>57480</v>
      </c>
      <c r="C7" s="10" t="s">
        <v>74</v>
      </c>
      <c r="D7" s="10" t="s">
        <v>240</v>
      </c>
      <c r="E7" s="10" t="s">
        <v>239</v>
      </c>
      <c r="F7" s="10">
        <v>5060</v>
      </c>
    </row>
    <row r="8" spans="1:6" x14ac:dyDescent="0.25">
      <c r="A8" s="10">
        <v>22</v>
      </c>
      <c r="B8" s="10">
        <v>57596</v>
      </c>
      <c r="C8" s="10" t="s">
        <v>72</v>
      </c>
      <c r="D8" s="10" t="s">
        <v>242</v>
      </c>
      <c r="E8" s="10" t="s">
        <v>239</v>
      </c>
      <c r="F8" s="10">
        <v>3980</v>
      </c>
    </row>
    <row r="9" spans="1:6" x14ac:dyDescent="0.25">
      <c r="A9" s="10">
        <v>22</v>
      </c>
      <c r="B9" s="10">
        <v>57607</v>
      </c>
      <c r="C9" s="10" t="s">
        <v>193</v>
      </c>
      <c r="D9" s="10" t="s">
        <v>240</v>
      </c>
      <c r="E9" s="10" t="s">
        <v>239</v>
      </c>
      <c r="F9" s="10">
        <v>6860</v>
      </c>
    </row>
    <row r="10" spans="1:6" x14ac:dyDescent="0.25">
      <c r="A10" s="10">
        <v>22</v>
      </c>
      <c r="B10" s="10">
        <v>57608</v>
      </c>
      <c r="C10" s="10" t="s">
        <v>32</v>
      </c>
      <c r="D10" s="10" t="s">
        <v>241</v>
      </c>
      <c r="E10" s="10" t="s">
        <v>239</v>
      </c>
      <c r="F10" s="10">
        <v>10140</v>
      </c>
    </row>
    <row r="11" spans="1:6" x14ac:dyDescent="0.25">
      <c r="A11" s="10">
        <v>22</v>
      </c>
      <c r="B11" s="10">
        <v>57615</v>
      </c>
      <c r="C11" s="10" t="s">
        <v>31</v>
      </c>
      <c r="D11" s="10" t="s">
        <v>241</v>
      </c>
      <c r="E11" s="10" t="s">
        <v>239</v>
      </c>
      <c r="F11" s="10">
        <v>3380</v>
      </c>
    </row>
    <row r="12" spans="1:6" x14ac:dyDescent="0.25">
      <c r="A12" s="10">
        <v>22</v>
      </c>
      <c r="B12" s="10">
        <v>57616</v>
      </c>
      <c r="C12" s="10" t="s">
        <v>117</v>
      </c>
      <c r="D12" s="10" t="s">
        <v>241</v>
      </c>
      <c r="E12" s="10" t="s">
        <v>239</v>
      </c>
      <c r="F12" s="10">
        <v>5360</v>
      </c>
    </row>
    <row r="13" spans="1:6" x14ac:dyDescent="0.25">
      <c r="A13" s="10">
        <v>29</v>
      </c>
      <c r="B13" s="10">
        <v>189</v>
      </c>
      <c r="C13" s="10" t="s">
        <v>195</v>
      </c>
      <c r="D13" s="10" t="s">
        <v>243</v>
      </c>
      <c r="E13" s="10" t="s">
        <v>239</v>
      </c>
      <c r="F13" s="10">
        <v>2060</v>
      </c>
    </row>
    <row r="14" spans="1:6" x14ac:dyDescent="0.25">
      <c r="A14" s="10">
        <v>29</v>
      </c>
      <c r="B14" s="10">
        <v>316</v>
      </c>
      <c r="C14" s="10" t="s">
        <v>81</v>
      </c>
      <c r="D14" s="10" t="s">
        <v>244</v>
      </c>
      <c r="E14" s="10" t="s">
        <v>239</v>
      </c>
      <c r="F14" s="10">
        <v>1150</v>
      </c>
    </row>
    <row r="15" spans="1:6" x14ac:dyDescent="0.25">
      <c r="A15" s="10">
        <v>29</v>
      </c>
      <c r="B15" s="10">
        <v>318</v>
      </c>
      <c r="C15" s="10" t="s">
        <v>198</v>
      </c>
      <c r="D15" s="10" t="s">
        <v>243</v>
      </c>
      <c r="E15" s="10" t="s">
        <v>239</v>
      </c>
      <c r="F15" s="10">
        <v>3010</v>
      </c>
    </row>
    <row r="16" spans="1:6" x14ac:dyDescent="0.25">
      <c r="A16" s="10">
        <v>29</v>
      </c>
      <c r="B16" s="10">
        <v>466</v>
      </c>
      <c r="C16" s="10" t="s">
        <v>199</v>
      </c>
      <c r="D16" s="10" t="s">
        <v>243</v>
      </c>
      <c r="E16" s="10" t="s">
        <v>239</v>
      </c>
      <c r="F16" s="10">
        <v>11130</v>
      </c>
    </row>
    <row r="17" spans="1:6" x14ac:dyDescent="0.25">
      <c r="A17" s="10">
        <v>29</v>
      </c>
      <c r="B17" s="10">
        <v>592</v>
      </c>
      <c r="C17" s="10" t="s">
        <v>200</v>
      </c>
      <c r="D17" s="10" t="s">
        <v>244</v>
      </c>
      <c r="E17" s="10" t="s">
        <v>239</v>
      </c>
      <c r="F17" s="10">
        <v>1250</v>
      </c>
    </row>
    <row r="18" spans="1:6" x14ac:dyDescent="0.25">
      <c r="A18" s="10">
        <v>29</v>
      </c>
      <c r="B18" s="10">
        <v>777</v>
      </c>
      <c r="C18" s="10" t="s">
        <v>36</v>
      </c>
      <c r="D18" s="10" t="s">
        <v>244</v>
      </c>
      <c r="E18" s="10" t="s">
        <v>239</v>
      </c>
      <c r="F18" s="10">
        <v>1180</v>
      </c>
    </row>
    <row r="19" spans="1:6" x14ac:dyDescent="0.25">
      <c r="A19" s="10">
        <v>29</v>
      </c>
      <c r="B19" s="10">
        <v>1060</v>
      </c>
      <c r="C19" s="10" t="s">
        <v>63</v>
      </c>
      <c r="D19" s="10" t="s">
        <v>244</v>
      </c>
      <c r="E19" s="10" t="s">
        <v>239</v>
      </c>
      <c r="F19" s="10">
        <v>4130</v>
      </c>
    </row>
    <row r="20" spans="1:6" x14ac:dyDescent="0.25">
      <c r="A20" s="10">
        <v>29</v>
      </c>
      <c r="B20" s="10">
        <v>1063</v>
      </c>
      <c r="C20" s="10" t="s">
        <v>58</v>
      </c>
      <c r="D20" s="10" t="s">
        <v>244</v>
      </c>
      <c r="E20" s="10" t="s">
        <v>239</v>
      </c>
      <c r="F20" s="10">
        <v>3080</v>
      </c>
    </row>
    <row r="21" spans="1:6" x14ac:dyDescent="0.25">
      <c r="A21" s="10">
        <v>29</v>
      </c>
      <c r="B21" s="10">
        <v>1337</v>
      </c>
      <c r="C21" s="10" t="s">
        <v>93</v>
      </c>
      <c r="D21" s="10" t="s">
        <v>244</v>
      </c>
      <c r="E21" s="10" t="s">
        <v>239</v>
      </c>
      <c r="F21" s="10">
        <v>4080</v>
      </c>
    </row>
    <row r="22" spans="1:6" x14ac:dyDescent="0.25">
      <c r="A22" s="10">
        <v>29</v>
      </c>
      <c r="B22" s="10">
        <v>1375</v>
      </c>
      <c r="C22" s="10" t="s">
        <v>202</v>
      </c>
      <c r="D22" s="10" t="s">
        <v>243</v>
      </c>
      <c r="E22" s="10" t="s">
        <v>239</v>
      </c>
      <c r="F22" s="10">
        <v>3670</v>
      </c>
    </row>
    <row r="23" spans="1:6" x14ac:dyDescent="0.25">
      <c r="A23" s="10">
        <v>29</v>
      </c>
      <c r="B23" s="10">
        <v>1645</v>
      </c>
      <c r="C23" s="10" t="s">
        <v>33</v>
      </c>
      <c r="D23" s="10" t="s">
        <v>244</v>
      </c>
      <c r="E23" s="10" t="s">
        <v>239</v>
      </c>
      <c r="F23" s="10">
        <v>2620</v>
      </c>
    </row>
    <row r="24" spans="1:6" x14ac:dyDescent="0.25">
      <c r="A24" s="10">
        <v>29</v>
      </c>
      <c r="B24" s="10">
        <v>1900</v>
      </c>
      <c r="C24" s="10" t="s">
        <v>203</v>
      </c>
      <c r="D24" s="10" t="s">
        <v>243</v>
      </c>
      <c r="E24" s="10" t="s">
        <v>239</v>
      </c>
      <c r="F24" s="10">
        <v>2980</v>
      </c>
    </row>
    <row r="25" spans="1:6" x14ac:dyDescent="0.25">
      <c r="A25" s="10">
        <v>29</v>
      </c>
      <c r="B25" s="10">
        <v>1901</v>
      </c>
      <c r="C25" s="10" t="s">
        <v>61</v>
      </c>
      <c r="D25" s="10" t="s">
        <v>243</v>
      </c>
      <c r="E25" s="10" t="s">
        <v>239</v>
      </c>
      <c r="F25" s="10">
        <v>2630</v>
      </c>
    </row>
    <row r="26" spans="1:6" x14ac:dyDescent="0.25">
      <c r="A26" s="10">
        <v>29</v>
      </c>
      <c r="B26" s="10">
        <v>2296</v>
      </c>
      <c r="C26" s="10" t="s">
        <v>82</v>
      </c>
      <c r="D26" s="10" t="s">
        <v>243</v>
      </c>
      <c r="E26" s="10" t="s">
        <v>239</v>
      </c>
      <c r="F26" s="10">
        <v>1890</v>
      </c>
    </row>
    <row r="27" spans="1:6" x14ac:dyDescent="0.25">
      <c r="A27" s="10">
        <v>29</v>
      </c>
      <c r="B27" s="10">
        <v>4236</v>
      </c>
      <c r="C27" s="10" t="s">
        <v>205</v>
      </c>
      <c r="D27" s="10" t="s">
        <v>238</v>
      </c>
      <c r="E27" s="10" t="s">
        <v>239</v>
      </c>
      <c r="F27" s="10">
        <v>460</v>
      </c>
    </row>
    <row r="28" spans="1:6" x14ac:dyDescent="0.25">
      <c r="A28" s="10">
        <v>29</v>
      </c>
      <c r="B28" s="10">
        <v>4237</v>
      </c>
      <c r="C28" s="10" t="s">
        <v>35</v>
      </c>
      <c r="D28" s="10" t="s">
        <v>238</v>
      </c>
      <c r="E28" s="10" t="s">
        <v>239</v>
      </c>
      <c r="F28" s="10">
        <v>820</v>
      </c>
    </row>
    <row r="29" spans="1:6" x14ac:dyDescent="0.25">
      <c r="A29" s="10">
        <v>29</v>
      </c>
      <c r="B29" s="10">
        <v>7221</v>
      </c>
      <c r="C29" s="10" t="s">
        <v>64</v>
      </c>
      <c r="D29" s="10" t="s">
        <v>244</v>
      </c>
      <c r="E29" s="10" t="s">
        <v>239</v>
      </c>
      <c r="F29" s="10">
        <v>0</v>
      </c>
    </row>
    <row r="30" spans="1:6" x14ac:dyDescent="0.25">
      <c r="A30" s="10">
        <v>29</v>
      </c>
      <c r="B30" s="10">
        <v>7275</v>
      </c>
      <c r="C30" s="10" t="s">
        <v>37</v>
      </c>
      <c r="D30" s="10" t="s">
        <v>243</v>
      </c>
      <c r="E30" s="10" t="s">
        <v>239</v>
      </c>
      <c r="F30" s="10">
        <v>110</v>
      </c>
    </row>
    <row r="31" spans="1:6" x14ac:dyDescent="0.25">
      <c r="A31" s="10">
        <v>29</v>
      </c>
      <c r="B31" s="10">
        <v>57826</v>
      </c>
      <c r="C31" s="10" t="s">
        <v>77</v>
      </c>
      <c r="D31" s="10" t="s">
        <v>244</v>
      </c>
      <c r="E31" s="10" t="s">
        <v>239</v>
      </c>
      <c r="F31" s="10">
        <v>4810</v>
      </c>
    </row>
    <row r="32" spans="1:6" x14ac:dyDescent="0.25">
      <c r="A32" s="10">
        <v>29</v>
      </c>
      <c r="B32" s="10">
        <v>57827</v>
      </c>
      <c r="C32" s="10" t="s">
        <v>38</v>
      </c>
      <c r="D32" s="10" t="s">
        <v>243</v>
      </c>
      <c r="E32" s="10" t="s">
        <v>239</v>
      </c>
      <c r="F32" s="10">
        <v>2260</v>
      </c>
    </row>
    <row r="33" spans="1:6" x14ac:dyDescent="0.25">
      <c r="A33" s="10">
        <v>29</v>
      </c>
      <c r="B33" s="10">
        <v>57828</v>
      </c>
      <c r="C33" s="10" t="s">
        <v>42</v>
      </c>
      <c r="D33" s="10" t="s">
        <v>238</v>
      </c>
      <c r="E33" s="10" t="s">
        <v>239</v>
      </c>
      <c r="F33" s="10">
        <v>220</v>
      </c>
    </row>
    <row r="34" spans="1:6" x14ac:dyDescent="0.25">
      <c r="A34" s="10">
        <v>29</v>
      </c>
      <c r="B34" s="10">
        <v>57829</v>
      </c>
      <c r="C34" s="10" t="s">
        <v>68</v>
      </c>
      <c r="D34" s="10" t="s">
        <v>243</v>
      </c>
      <c r="E34" s="10" t="s">
        <v>239</v>
      </c>
      <c r="F34" s="10">
        <v>1400</v>
      </c>
    </row>
    <row r="35" spans="1:6" x14ac:dyDescent="0.25">
      <c r="A35" s="10">
        <v>29</v>
      </c>
      <c r="B35" s="10">
        <v>57830</v>
      </c>
      <c r="C35" s="10" t="s">
        <v>206</v>
      </c>
      <c r="D35" s="10" t="s">
        <v>243</v>
      </c>
      <c r="E35" s="10" t="s">
        <v>239</v>
      </c>
      <c r="F35" s="10">
        <v>2020</v>
      </c>
    </row>
    <row r="36" spans="1:6" x14ac:dyDescent="0.25">
      <c r="A36" s="10">
        <v>35</v>
      </c>
      <c r="B36" s="10">
        <v>204</v>
      </c>
      <c r="C36" s="10" t="s">
        <v>207</v>
      </c>
      <c r="D36" s="10" t="s">
        <v>245</v>
      </c>
      <c r="E36" s="10" t="s">
        <v>239</v>
      </c>
      <c r="F36" s="10">
        <v>1140</v>
      </c>
    </row>
    <row r="37" spans="1:6" x14ac:dyDescent="0.25">
      <c r="A37" s="10">
        <v>35</v>
      </c>
      <c r="B37" s="10">
        <v>204</v>
      </c>
      <c r="C37" s="10" t="s">
        <v>207</v>
      </c>
      <c r="D37" s="10" t="s">
        <v>246</v>
      </c>
      <c r="E37" s="10" t="s">
        <v>239</v>
      </c>
      <c r="F37" s="10">
        <v>3570</v>
      </c>
    </row>
    <row r="38" spans="1:6" x14ac:dyDescent="0.25">
      <c r="A38" s="10">
        <v>35</v>
      </c>
      <c r="B38" s="10">
        <v>646</v>
      </c>
      <c r="C38" s="10" t="s">
        <v>211</v>
      </c>
      <c r="D38" s="10" t="s">
        <v>242</v>
      </c>
      <c r="E38" s="10" t="s">
        <v>239</v>
      </c>
      <c r="F38" s="10">
        <v>3630</v>
      </c>
    </row>
    <row r="39" spans="1:6" x14ac:dyDescent="0.25">
      <c r="A39" s="10">
        <v>35</v>
      </c>
      <c r="B39" s="10">
        <v>700</v>
      </c>
      <c r="C39" s="10" t="s">
        <v>113</v>
      </c>
      <c r="D39" s="10" t="s">
        <v>242</v>
      </c>
      <c r="E39" s="10" t="s">
        <v>239</v>
      </c>
      <c r="F39" s="10">
        <v>3360</v>
      </c>
    </row>
    <row r="40" spans="1:6" x14ac:dyDescent="0.25">
      <c r="A40" s="10">
        <v>35</v>
      </c>
      <c r="B40" s="10">
        <v>856</v>
      </c>
      <c r="C40" s="10" t="s">
        <v>55</v>
      </c>
      <c r="D40" s="10" t="s">
        <v>242</v>
      </c>
      <c r="E40" s="10" t="s">
        <v>239</v>
      </c>
      <c r="F40" s="10">
        <v>23380</v>
      </c>
    </row>
    <row r="41" spans="1:6" x14ac:dyDescent="0.25">
      <c r="A41" s="10">
        <v>35</v>
      </c>
      <c r="B41" s="10">
        <v>2119</v>
      </c>
      <c r="C41" s="10" t="s">
        <v>222</v>
      </c>
      <c r="D41" s="10" t="s">
        <v>242</v>
      </c>
      <c r="E41" s="10" t="s">
        <v>239</v>
      </c>
      <c r="F41" s="10">
        <v>5710</v>
      </c>
    </row>
    <row r="42" spans="1:6" x14ac:dyDescent="0.25">
      <c r="A42" s="10">
        <v>35</v>
      </c>
      <c r="B42" s="10">
        <v>2119</v>
      </c>
      <c r="C42" s="10" t="s">
        <v>222</v>
      </c>
      <c r="D42" s="10" t="s">
        <v>245</v>
      </c>
      <c r="E42" s="10" t="s">
        <v>239</v>
      </c>
      <c r="F42" s="10">
        <v>1570</v>
      </c>
    </row>
    <row r="43" spans="1:6" x14ac:dyDescent="0.25">
      <c r="A43" s="10">
        <v>35</v>
      </c>
      <c r="B43" s="10">
        <v>2262</v>
      </c>
      <c r="C43" s="10" t="s">
        <v>223</v>
      </c>
      <c r="D43" s="10" t="s">
        <v>242</v>
      </c>
      <c r="E43" s="10" t="s">
        <v>239</v>
      </c>
      <c r="F43" s="10">
        <v>5370</v>
      </c>
    </row>
    <row r="44" spans="1:6" x14ac:dyDescent="0.25">
      <c r="A44" s="10">
        <v>35</v>
      </c>
      <c r="B44" s="10">
        <v>6116</v>
      </c>
      <c r="C44" s="10" t="s">
        <v>54</v>
      </c>
      <c r="D44" s="10" t="s">
        <v>241</v>
      </c>
      <c r="E44" s="10" t="s">
        <v>239</v>
      </c>
      <c r="F44" s="10">
        <v>5710</v>
      </c>
    </row>
    <row r="45" spans="1:6" x14ac:dyDescent="0.25">
      <c r="A45" s="10">
        <v>35</v>
      </c>
      <c r="B45" s="10">
        <v>56366</v>
      </c>
      <c r="C45" s="10" t="s">
        <v>225</v>
      </c>
      <c r="D45" s="10" t="s">
        <v>247</v>
      </c>
      <c r="E45" s="10" t="s">
        <v>239</v>
      </c>
      <c r="F45" s="10">
        <v>1700</v>
      </c>
    </row>
    <row r="46" spans="1:6" x14ac:dyDescent="0.25">
      <c r="A46" s="10">
        <v>35</v>
      </c>
      <c r="B46" s="10">
        <v>57809</v>
      </c>
      <c r="C46" s="10" t="s">
        <v>226</v>
      </c>
      <c r="D46" s="10" t="s">
        <v>242</v>
      </c>
      <c r="E46" s="10" t="s">
        <v>239</v>
      </c>
      <c r="F46" s="10">
        <v>1520</v>
      </c>
    </row>
    <row r="47" spans="1:6" x14ac:dyDescent="0.25">
      <c r="A47" s="10">
        <v>35</v>
      </c>
      <c r="B47" s="10">
        <v>61531</v>
      </c>
      <c r="C47" s="10" t="s">
        <v>51</v>
      </c>
      <c r="D47" s="10" t="s">
        <v>248</v>
      </c>
      <c r="E47" s="10" t="s">
        <v>239</v>
      </c>
      <c r="F47" s="10">
        <v>760</v>
      </c>
    </row>
    <row r="48" spans="1:6" x14ac:dyDescent="0.25">
      <c r="A48" s="10">
        <v>35</v>
      </c>
      <c r="B48" s="10">
        <v>61531</v>
      </c>
      <c r="C48" s="10" t="s">
        <v>51</v>
      </c>
      <c r="D48" s="10" t="s">
        <v>247</v>
      </c>
      <c r="E48" s="10" t="s">
        <v>239</v>
      </c>
      <c r="F48" s="10">
        <v>5350</v>
      </c>
    </row>
    <row r="49" spans="1:6" x14ac:dyDescent="0.25">
      <c r="A49" s="10">
        <v>44</v>
      </c>
      <c r="B49" s="10">
        <v>4433</v>
      </c>
      <c r="C49" s="10" t="s">
        <v>227</v>
      </c>
      <c r="D49" s="10" t="s">
        <v>242</v>
      </c>
      <c r="E49" s="10" t="s">
        <v>239</v>
      </c>
      <c r="F49" s="10">
        <v>6490</v>
      </c>
    </row>
    <row r="50" spans="1:6" x14ac:dyDescent="0.25">
      <c r="A50" s="10">
        <v>56</v>
      </c>
      <c r="B50" s="10">
        <v>283</v>
      </c>
      <c r="C50" s="10" t="s">
        <v>66</v>
      </c>
      <c r="D50" s="10" t="s">
        <v>249</v>
      </c>
      <c r="E50" s="10" t="s">
        <v>239</v>
      </c>
      <c r="F50" s="10">
        <v>940</v>
      </c>
    </row>
    <row r="51" spans="1:6" x14ac:dyDescent="0.25">
      <c r="A51" s="10">
        <v>56</v>
      </c>
      <c r="B51" s="10">
        <v>1144</v>
      </c>
      <c r="C51" s="10" t="s">
        <v>229</v>
      </c>
      <c r="D51" s="10" t="s">
        <v>249</v>
      </c>
      <c r="E51" s="10" t="s">
        <v>239</v>
      </c>
      <c r="F51" s="10">
        <v>320</v>
      </c>
    </row>
    <row r="52" spans="1:6" x14ac:dyDescent="0.25">
      <c r="A52" s="10">
        <v>56</v>
      </c>
      <c r="B52" s="10">
        <v>1507</v>
      </c>
      <c r="C52" s="10" t="s">
        <v>65</v>
      </c>
      <c r="D52" s="10" t="s">
        <v>250</v>
      </c>
      <c r="E52" s="10" t="s">
        <v>239</v>
      </c>
      <c r="F52" s="10">
        <v>15420</v>
      </c>
    </row>
    <row r="53" spans="1:6" x14ac:dyDescent="0.25">
      <c r="A53" s="10">
        <v>56</v>
      </c>
      <c r="B53" s="10">
        <v>4224</v>
      </c>
      <c r="C53" s="10" t="s">
        <v>79</v>
      </c>
      <c r="D53" s="10" t="s">
        <v>243</v>
      </c>
      <c r="E53" s="10" t="s">
        <v>239</v>
      </c>
      <c r="F53" s="10">
        <v>1170</v>
      </c>
    </row>
    <row r="54" spans="1:6" x14ac:dyDescent="0.25">
      <c r="A54" s="10">
        <v>56</v>
      </c>
      <c r="B54" s="10">
        <v>17080</v>
      </c>
      <c r="C54" s="10" t="s">
        <v>233</v>
      </c>
      <c r="D54" s="10" t="s">
        <v>250</v>
      </c>
      <c r="E54" s="10" t="s">
        <v>239</v>
      </c>
      <c r="F54" s="10">
        <v>1220</v>
      </c>
    </row>
    <row r="55" spans="1:6" x14ac:dyDescent="0.25">
      <c r="A55" s="10">
        <v>56</v>
      </c>
      <c r="B55" s="10">
        <v>17777</v>
      </c>
      <c r="C55" s="10" t="s">
        <v>49</v>
      </c>
      <c r="D55" s="10" t="s">
        <v>242</v>
      </c>
      <c r="E55" s="10" t="s">
        <v>239</v>
      </c>
      <c r="F55" s="10">
        <v>2500</v>
      </c>
    </row>
    <row r="56" spans="1:6" x14ac:dyDescent="0.25">
      <c r="A56" s="10">
        <v>56</v>
      </c>
      <c r="B56" s="10">
        <v>39341</v>
      </c>
      <c r="C56" s="10" t="s">
        <v>56</v>
      </c>
      <c r="D56" s="10" t="s">
        <v>249</v>
      </c>
      <c r="E56" s="10" t="s">
        <v>239</v>
      </c>
      <c r="F56" s="10">
        <v>2020</v>
      </c>
    </row>
    <row r="57" spans="1:6" x14ac:dyDescent="0.25">
      <c r="A57" s="10">
        <v>56</v>
      </c>
      <c r="B57" s="10">
        <v>56493</v>
      </c>
      <c r="C57" s="10" t="s">
        <v>43</v>
      </c>
      <c r="D57" s="10" t="s">
        <v>249</v>
      </c>
      <c r="E57" s="10" t="s">
        <v>239</v>
      </c>
      <c r="F57" s="10">
        <v>5270</v>
      </c>
    </row>
    <row r="58" spans="1:6" x14ac:dyDescent="0.25">
      <c r="A58" s="10">
        <v>56</v>
      </c>
      <c r="B58" s="10">
        <v>57230</v>
      </c>
      <c r="C58" s="10" t="s">
        <v>47</v>
      </c>
      <c r="D58" s="10" t="s">
        <v>242</v>
      </c>
      <c r="E58" s="10" t="s">
        <v>239</v>
      </c>
      <c r="F58" s="10">
        <v>2030</v>
      </c>
    </row>
    <row r="59" spans="1:6" x14ac:dyDescent="0.25">
      <c r="A59" s="10">
        <v>56</v>
      </c>
      <c r="B59" s="10">
        <v>57404</v>
      </c>
      <c r="C59" s="10" t="s">
        <v>73</v>
      </c>
      <c r="D59" s="10" t="s">
        <v>249</v>
      </c>
      <c r="E59" s="10" t="s">
        <v>239</v>
      </c>
      <c r="F59" s="10">
        <v>11070</v>
      </c>
    </row>
    <row r="60" spans="1:6" x14ac:dyDescent="0.25">
      <c r="A60" s="10">
        <v>56</v>
      </c>
      <c r="B60" s="10">
        <v>57811</v>
      </c>
      <c r="C60" s="10" t="s">
        <v>236</v>
      </c>
      <c r="D60" s="10" t="s">
        <v>242</v>
      </c>
      <c r="E60" s="10" t="s">
        <v>239</v>
      </c>
      <c r="F60" s="10">
        <v>1370</v>
      </c>
    </row>
    <row r="61" spans="1:6" x14ac:dyDescent="0.25">
      <c r="A61" s="10">
        <v>56</v>
      </c>
      <c r="B61" s="10">
        <v>57812</v>
      </c>
      <c r="C61" s="10" t="s">
        <v>71</v>
      </c>
      <c r="D61" s="10" t="s">
        <v>242</v>
      </c>
      <c r="E61" s="10" t="s">
        <v>239</v>
      </c>
      <c r="F61" s="10">
        <v>1360</v>
      </c>
    </row>
    <row r="62" spans="1:6" x14ac:dyDescent="0.25">
      <c r="A62" s="10">
        <v>56</v>
      </c>
      <c r="B62" s="10">
        <v>62181</v>
      </c>
      <c r="C62" s="10" t="s">
        <v>78</v>
      </c>
      <c r="D62" s="10" t="s">
        <v>242</v>
      </c>
      <c r="E62" s="10" t="s">
        <v>239</v>
      </c>
      <c r="F62" s="10">
        <v>1030</v>
      </c>
    </row>
    <row r="63" spans="1:6" x14ac:dyDescent="0.25">
      <c r="A63" s="10">
        <v>35</v>
      </c>
      <c r="B63" s="10">
        <v>646</v>
      </c>
      <c r="C63" s="10" t="s">
        <v>211</v>
      </c>
      <c r="D63" s="10" t="s">
        <v>251</v>
      </c>
      <c r="E63" s="10" t="s">
        <v>252</v>
      </c>
      <c r="F63" s="10">
        <v>1100</v>
      </c>
    </row>
    <row r="64" spans="1:6" x14ac:dyDescent="0.25">
      <c r="A64" s="10">
        <v>35</v>
      </c>
      <c r="B64" s="10">
        <v>700</v>
      </c>
      <c r="C64" s="10" t="s">
        <v>113</v>
      </c>
      <c r="D64" s="10" t="s">
        <v>251</v>
      </c>
      <c r="E64" s="10" t="s">
        <v>252</v>
      </c>
      <c r="F64" s="10">
        <v>1020</v>
      </c>
    </row>
    <row r="65" spans="1:6" x14ac:dyDescent="0.25">
      <c r="A65" s="10">
        <v>35</v>
      </c>
      <c r="B65" s="10">
        <v>856</v>
      </c>
      <c r="C65" s="10" t="s">
        <v>55</v>
      </c>
      <c r="D65" s="10" t="s">
        <v>252</v>
      </c>
      <c r="E65" s="10" t="s">
        <v>252</v>
      </c>
      <c r="F65" s="10">
        <v>500</v>
      </c>
    </row>
    <row r="66" spans="1:6" x14ac:dyDescent="0.25">
      <c r="A66" s="10">
        <v>35</v>
      </c>
      <c r="B66" s="10">
        <v>2262</v>
      </c>
      <c r="C66" s="10" t="s">
        <v>223</v>
      </c>
      <c r="D66" s="10" t="s">
        <v>253</v>
      </c>
      <c r="E66" s="10" t="s">
        <v>252</v>
      </c>
      <c r="F66" s="10">
        <v>310</v>
      </c>
    </row>
    <row r="67" spans="1:6" x14ac:dyDescent="0.25">
      <c r="A67" s="10">
        <v>56</v>
      </c>
      <c r="B67" s="10">
        <v>283</v>
      </c>
      <c r="C67" s="10" t="s">
        <v>66</v>
      </c>
      <c r="D67" s="10" t="s">
        <v>251</v>
      </c>
      <c r="E67" s="10" t="s">
        <v>252</v>
      </c>
      <c r="F67" s="10">
        <v>510</v>
      </c>
    </row>
    <row r="68" spans="1:6" x14ac:dyDescent="0.25">
      <c r="A68" s="10">
        <v>56</v>
      </c>
      <c r="B68" s="10">
        <v>1144</v>
      </c>
      <c r="C68" s="10" t="s">
        <v>229</v>
      </c>
      <c r="D68" s="10" t="s">
        <v>251</v>
      </c>
      <c r="E68" s="10" t="s">
        <v>252</v>
      </c>
      <c r="F68" s="10">
        <v>80</v>
      </c>
    </row>
    <row r="69" spans="1:6" x14ac:dyDescent="0.25">
      <c r="A69" s="10">
        <v>56</v>
      </c>
      <c r="B69" s="10">
        <v>4224</v>
      </c>
      <c r="C69" s="10" t="s">
        <v>79</v>
      </c>
      <c r="D69" s="10" t="s">
        <v>254</v>
      </c>
      <c r="E69" s="10" t="s">
        <v>252</v>
      </c>
      <c r="F69" s="10">
        <v>280</v>
      </c>
    </row>
    <row r="70" spans="1:6" x14ac:dyDescent="0.25">
      <c r="A70" s="10">
        <v>56</v>
      </c>
      <c r="B70" s="10">
        <v>17777</v>
      </c>
      <c r="C70" s="10" t="s">
        <v>49</v>
      </c>
      <c r="D70" s="10" t="s">
        <v>254</v>
      </c>
      <c r="E70" s="10" t="s">
        <v>252</v>
      </c>
      <c r="F70" s="10">
        <v>790</v>
      </c>
    </row>
    <row r="71" spans="1:6" x14ac:dyDescent="0.25">
      <c r="A71" s="10">
        <v>56</v>
      </c>
      <c r="B71" s="10">
        <v>56493</v>
      </c>
      <c r="C71" s="10" t="s">
        <v>43</v>
      </c>
      <c r="D71" s="10" t="s">
        <v>251</v>
      </c>
      <c r="E71" s="10" t="s">
        <v>252</v>
      </c>
      <c r="F71" s="10">
        <v>1450</v>
      </c>
    </row>
    <row r="72" spans="1:6" x14ac:dyDescent="0.25">
      <c r="A72" s="10">
        <v>56</v>
      </c>
      <c r="B72" s="10">
        <v>57811</v>
      </c>
      <c r="C72" s="10" t="s">
        <v>236</v>
      </c>
      <c r="D72" s="10" t="s">
        <v>254</v>
      </c>
      <c r="E72" s="10" t="s">
        <v>252</v>
      </c>
      <c r="F72" s="10">
        <v>340</v>
      </c>
    </row>
    <row r="73" spans="1:6" x14ac:dyDescent="0.25">
      <c r="A73" s="10">
        <v>56</v>
      </c>
      <c r="B73" s="10">
        <v>62181</v>
      </c>
      <c r="C73" s="10" t="s">
        <v>78</v>
      </c>
      <c r="D73" s="10" t="s">
        <v>254</v>
      </c>
      <c r="E73" s="10" t="s">
        <v>252</v>
      </c>
      <c r="F73" s="10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3DEA-C29D-4F89-84AE-8D46074A5017}">
  <dimension ref="A1:C27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25.42578125" customWidth="1"/>
    <col min="2" max="2" width="11.140625" customWidth="1"/>
    <col min="3" max="3" width="19.5703125" customWidth="1"/>
  </cols>
  <sheetData>
    <row r="1" spans="1:3" ht="18.75" x14ac:dyDescent="0.3">
      <c r="A1" s="7" t="s">
        <v>255</v>
      </c>
    </row>
    <row r="3" spans="1:3" x14ac:dyDescent="0.25">
      <c r="A3" s="9" t="s">
        <v>256</v>
      </c>
      <c r="B3" s="9" t="s">
        <v>166</v>
      </c>
      <c r="C3" s="9" t="s">
        <v>257</v>
      </c>
    </row>
    <row r="4" spans="1:3" x14ac:dyDescent="0.25">
      <c r="A4" s="10" t="s">
        <v>148</v>
      </c>
      <c r="B4" s="10">
        <v>2024</v>
      </c>
      <c r="C4" s="11">
        <v>516020</v>
      </c>
    </row>
    <row r="5" spans="1:3" x14ac:dyDescent="0.25">
      <c r="A5" s="10" t="s">
        <v>258</v>
      </c>
      <c r="B5" s="10">
        <v>2024</v>
      </c>
      <c r="C5" s="11">
        <v>5450</v>
      </c>
    </row>
    <row r="6" spans="1:3" x14ac:dyDescent="0.25">
      <c r="A6" s="10" t="s">
        <v>259</v>
      </c>
      <c r="B6" s="10">
        <v>2024</v>
      </c>
      <c r="C6" s="11">
        <v>61110</v>
      </c>
    </row>
    <row r="8" spans="1:3" x14ac:dyDescent="0.25">
      <c r="A8" s="1"/>
    </row>
    <row r="9" spans="1:3" ht="18.75" x14ac:dyDescent="0.3">
      <c r="A9" s="7" t="s">
        <v>260</v>
      </c>
    </row>
    <row r="11" spans="1:3" x14ac:dyDescent="0.25">
      <c r="A11" s="9" t="s">
        <v>261</v>
      </c>
      <c r="B11" s="9" t="s">
        <v>166</v>
      </c>
      <c r="C11" s="9" t="s">
        <v>257</v>
      </c>
    </row>
    <row r="12" spans="1:3" x14ac:dyDescent="0.25">
      <c r="A12" s="10" t="s">
        <v>173</v>
      </c>
      <c r="B12" s="10">
        <v>2019</v>
      </c>
      <c r="C12" s="11">
        <v>12030</v>
      </c>
    </row>
    <row r="13" spans="1:3" x14ac:dyDescent="0.25">
      <c r="A13" s="10" t="s">
        <v>173</v>
      </c>
      <c r="B13" s="10">
        <v>2020</v>
      </c>
      <c r="C13" s="11">
        <v>9420</v>
      </c>
    </row>
    <row r="14" spans="1:3" x14ac:dyDescent="0.25">
      <c r="A14" s="10" t="s">
        <v>262</v>
      </c>
      <c r="B14" s="10">
        <v>2021</v>
      </c>
      <c r="C14" s="11">
        <v>790</v>
      </c>
    </row>
    <row r="15" spans="1:3" x14ac:dyDescent="0.25">
      <c r="A15" s="10" t="s">
        <v>173</v>
      </c>
      <c r="B15" s="10">
        <v>2021</v>
      </c>
      <c r="C15" s="11">
        <v>9940</v>
      </c>
    </row>
    <row r="16" spans="1:3" x14ac:dyDescent="0.25">
      <c r="A16" s="10" t="s">
        <v>263</v>
      </c>
      <c r="B16" s="10">
        <v>2021</v>
      </c>
      <c r="C16" s="11">
        <v>50</v>
      </c>
    </row>
    <row r="17" spans="1:3" x14ac:dyDescent="0.25">
      <c r="A17" s="10" t="s">
        <v>262</v>
      </c>
      <c r="B17" s="10">
        <v>2022</v>
      </c>
      <c r="C17" s="11">
        <v>34920</v>
      </c>
    </row>
    <row r="18" spans="1:3" x14ac:dyDescent="0.25">
      <c r="A18" s="10" t="s">
        <v>173</v>
      </c>
      <c r="B18" s="10">
        <v>2022</v>
      </c>
      <c r="C18" s="11">
        <v>22610</v>
      </c>
    </row>
    <row r="19" spans="1:3" x14ac:dyDescent="0.25">
      <c r="A19" s="10" t="s">
        <v>263</v>
      </c>
      <c r="B19" s="10">
        <v>2022</v>
      </c>
      <c r="C19" s="11">
        <v>170</v>
      </c>
    </row>
    <row r="20" spans="1:3" x14ac:dyDescent="0.25">
      <c r="A20" s="10" t="s">
        <v>262</v>
      </c>
      <c r="B20" s="10">
        <v>2023</v>
      </c>
      <c r="C20" s="11">
        <v>29080</v>
      </c>
    </row>
    <row r="21" spans="1:3" x14ac:dyDescent="0.25">
      <c r="A21" s="10" t="s">
        <v>173</v>
      </c>
      <c r="B21" s="10">
        <v>2023</v>
      </c>
      <c r="C21" s="11">
        <v>39010</v>
      </c>
    </row>
    <row r="22" spans="1:3" x14ac:dyDescent="0.25">
      <c r="A22" s="10" t="s">
        <v>262</v>
      </c>
      <c r="B22" s="10">
        <v>2024</v>
      </c>
      <c r="C22" s="11">
        <v>12640</v>
      </c>
    </row>
    <row r="23" spans="1:3" x14ac:dyDescent="0.25">
      <c r="A23" s="10" t="s">
        <v>173</v>
      </c>
      <c r="B23" s="10">
        <v>2024</v>
      </c>
      <c r="C23" s="11">
        <v>53910</v>
      </c>
    </row>
    <row r="27" spans="1:3" x14ac:dyDescent="0.25">
      <c r="A27" t="s">
        <v>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A22C-F3DA-4CCE-93E9-547C39C6286F}">
  <dimension ref="A1:E135"/>
  <sheetViews>
    <sheetView zoomScale="85" zoomScaleNormal="85" workbookViewId="0">
      <selection activeCell="C12" sqref="C12"/>
    </sheetView>
  </sheetViews>
  <sheetFormatPr baseColWidth="10" defaultColWidth="11.42578125" defaultRowHeight="15" x14ac:dyDescent="0.25"/>
  <cols>
    <col min="2" max="2" width="18.28515625" bestFit="1" customWidth="1"/>
    <col min="3" max="3" width="16.7109375" bestFit="1" customWidth="1"/>
  </cols>
  <sheetData>
    <row r="1" spans="1:5" ht="18.75" x14ac:dyDescent="0.3">
      <c r="A1" s="7" t="s">
        <v>265</v>
      </c>
    </row>
    <row r="3" spans="1:5" x14ac:dyDescent="0.25">
      <c r="A3" s="9" t="s">
        <v>166</v>
      </c>
      <c r="B3" s="9" t="s">
        <v>266</v>
      </c>
      <c r="C3" s="9" t="s">
        <v>267</v>
      </c>
    </row>
    <row r="4" spans="1:5" x14ac:dyDescent="0.25">
      <c r="A4" s="10">
        <v>2010</v>
      </c>
      <c r="B4" s="122"/>
      <c r="C4" s="121">
        <v>132</v>
      </c>
      <c r="D4" s="4"/>
      <c r="E4" s="4"/>
    </row>
    <row r="5" spans="1:5" x14ac:dyDescent="0.25">
      <c r="A5" s="10">
        <v>2011</v>
      </c>
      <c r="B5" s="122"/>
      <c r="C5" s="121">
        <v>144</v>
      </c>
      <c r="D5" s="4"/>
      <c r="E5" s="4"/>
    </row>
    <row r="6" spans="1:5" x14ac:dyDescent="0.25">
      <c r="A6" s="10">
        <v>2012</v>
      </c>
      <c r="B6" s="122"/>
      <c r="C6" s="121">
        <v>160</v>
      </c>
      <c r="D6" s="4"/>
      <c r="E6" s="4"/>
    </row>
    <row r="7" spans="1:5" x14ac:dyDescent="0.25">
      <c r="A7" s="10">
        <v>2013</v>
      </c>
      <c r="B7" s="122"/>
      <c r="C7" s="121">
        <v>156</v>
      </c>
      <c r="D7" s="4"/>
      <c r="E7" s="4"/>
    </row>
    <row r="8" spans="1:5" x14ac:dyDescent="0.25">
      <c r="A8" s="10">
        <v>2014</v>
      </c>
      <c r="B8" s="122"/>
      <c r="C8" s="121">
        <v>173</v>
      </c>
      <c r="D8" s="4"/>
      <c r="E8" s="4"/>
    </row>
    <row r="9" spans="1:5" x14ac:dyDescent="0.25">
      <c r="A9" s="10">
        <v>2015</v>
      </c>
      <c r="B9" s="122"/>
      <c r="C9" s="121">
        <v>162</v>
      </c>
      <c r="D9" s="4"/>
      <c r="E9" s="4"/>
    </row>
    <row r="10" spans="1:5" x14ac:dyDescent="0.25">
      <c r="A10" s="10">
        <v>2016</v>
      </c>
      <c r="B10" s="121">
        <v>163</v>
      </c>
      <c r="C10" s="121">
        <v>163</v>
      </c>
      <c r="D10" s="4"/>
      <c r="E10" s="4"/>
    </row>
    <row r="11" spans="1:5" x14ac:dyDescent="0.25">
      <c r="A11" s="10">
        <v>2017</v>
      </c>
      <c r="B11" s="121">
        <v>163</v>
      </c>
      <c r="C11" s="121">
        <v>167</v>
      </c>
      <c r="D11" s="4"/>
      <c r="E11" s="4"/>
    </row>
    <row r="12" spans="1:5" x14ac:dyDescent="0.25">
      <c r="A12" s="10">
        <v>2018</v>
      </c>
      <c r="B12" s="121">
        <v>163</v>
      </c>
      <c r="C12" s="121">
        <v>162</v>
      </c>
      <c r="D12" s="4"/>
      <c r="E12" s="4"/>
    </row>
    <row r="13" spans="1:5" x14ac:dyDescent="0.25">
      <c r="A13" s="10">
        <v>2019</v>
      </c>
      <c r="B13" s="121">
        <v>163</v>
      </c>
      <c r="C13" s="121">
        <v>162</v>
      </c>
      <c r="D13" s="4"/>
      <c r="E13" s="4"/>
    </row>
    <row r="14" spans="1:5" x14ac:dyDescent="0.25">
      <c r="A14" s="10">
        <v>2020</v>
      </c>
      <c r="B14" s="121">
        <v>163</v>
      </c>
      <c r="C14" s="121">
        <v>147</v>
      </c>
      <c r="D14" s="4"/>
      <c r="E14" s="4"/>
    </row>
    <row r="15" spans="1:5" x14ac:dyDescent="0.25">
      <c r="A15" s="10">
        <v>2021</v>
      </c>
      <c r="B15" s="121">
        <v>160</v>
      </c>
      <c r="C15" s="121">
        <v>168</v>
      </c>
      <c r="D15" s="4"/>
      <c r="E15" s="4"/>
    </row>
    <row r="16" spans="1:5" x14ac:dyDescent="0.25">
      <c r="A16" s="10">
        <v>2022</v>
      </c>
      <c r="B16" s="121">
        <v>156</v>
      </c>
      <c r="C16" s="121">
        <v>143</v>
      </c>
      <c r="D16" s="4"/>
      <c r="E16" s="4"/>
    </row>
    <row r="17" spans="1:5" x14ac:dyDescent="0.25">
      <c r="A17" s="10">
        <v>2023</v>
      </c>
      <c r="B17" s="121">
        <v>153</v>
      </c>
      <c r="C17" s="121">
        <v>155</v>
      </c>
      <c r="D17" s="4"/>
      <c r="E17" s="4"/>
    </row>
    <row r="18" spans="1:5" x14ac:dyDescent="0.25">
      <c r="A18" s="10">
        <v>2024</v>
      </c>
      <c r="B18" s="121">
        <v>150</v>
      </c>
      <c r="C18" s="121">
        <v>153</v>
      </c>
      <c r="D18" s="4"/>
      <c r="E18" s="4"/>
    </row>
    <row r="19" spans="1:5" x14ac:dyDescent="0.25">
      <c r="A19" s="10">
        <v>2025</v>
      </c>
      <c r="B19" s="121">
        <v>147</v>
      </c>
      <c r="C19" s="13"/>
      <c r="D19" s="4"/>
      <c r="E19" s="4"/>
    </row>
    <row r="20" spans="1:5" x14ac:dyDescent="0.25">
      <c r="A20" s="10">
        <v>2026</v>
      </c>
      <c r="B20" s="121">
        <v>143</v>
      </c>
      <c r="C20" s="13"/>
      <c r="D20" s="4"/>
      <c r="E20" s="4"/>
    </row>
    <row r="21" spans="1:5" x14ac:dyDescent="0.25">
      <c r="A21" s="10">
        <v>2027</v>
      </c>
      <c r="B21" s="121">
        <v>140</v>
      </c>
      <c r="C21" s="13"/>
      <c r="D21" s="4"/>
      <c r="E21" s="4"/>
    </row>
    <row r="22" spans="1:5" x14ac:dyDescent="0.25">
      <c r="A22" s="10">
        <v>2028</v>
      </c>
      <c r="B22" s="121">
        <v>137</v>
      </c>
      <c r="C22" s="13"/>
      <c r="D22" s="4"/>
      <c r="E22" s="4"/>
    </row>
    <row r="23" spans="1:5" x14ac:dyDescent="0.25">
      <c r="A23" s="10">
        <v>2029</v>
      </c>
      <c r="B23" s="121">
        <v>134</v>
      </c>
      <c r="C23" s="13"/>
      <c r="D23" s="4"/>
      <c r="E23" s="4"/>
    </row>
    <row r="24" spans="1:5" x14ac:dyDescent="0.25">
      <c r="A24" s="10">
        <v>2030</v>
      </c>
      <c r="B24" s="121">
        <v>130</v>
      </c>
      <c r="C24" s="13"/>
      <c r="D24" s="4"/>
      <c r="E24" s="4"/>
    </row>
    <row r="27" spans="1:5" ht="18.75" x14ac:dyDescent="0.3">
      <c r="A27" s="7" t="s">
        <v>268</v>
      </c>
    </row>
    <row r="29" spans="1:5" x14ac:dyDescent="0.25">
      <c r="A29" s="9" t="s">
        <v>166</v>
      </c>
      <c r="B29" s="9" t="s">
        <v>266</v>
      </c>
      <c r="C29" s="9" t="s">
        <v>267</v>
      </c>
    </row>
    <row r="30" spans="1:5" x14ac:dyDescent="0.25">
      <c r="A30" s="10">
        <v>2010</v>
      </c>
      <c r="B30" s="122"/>
      <c r="C30" s="121">
        <v>531</v>
      </c>
      <c r="D30" s="4"/>
      <c r="E30" s="4"/>
    </row>
    <row r="31" spans="1:5" x14ac:dyDescent="0.25">
      <c r="A31" s="10">
        <v>2011</v>
      </c>
      <c r="B31" s="122"/>
      <c r="C31" s="121">
        <v>536</v>
      </c>
      <c r="D31" s="4"/>
      <c r="E31" s="4"/>
    </row>
    <row r="32" spans="1:5" x14ac:dyDescent="0.25">
      <c r="A32" s="10">
        <v>2012</v>
      </c>
      <c r="B32" s="122"/>
      <c r="C32" s="121">
        <v>527</v>
      </c>
      <c r="D32" s="4"/>
      <c r="E32" s="4"/>
    </row>
    <row r="33" spans="1:5" x14ac:dyDescent="0.25">
      <c r="A33" s="10">
        <v>2013</v>
      </c>
      <c r="B33" s="122"/>
      <c r="C33" s="121">
        <v>517</v>
      </c>
      <c r="D33" s="4"/>
      <c r="E33" s="4"/>
    </row>
    <row r="34" spans="1:5" x14ac:dyDescent="0.25">
      <c r="A34" s="10">
        <v>2014</v>
      </c>
      <c r="B34" s="122"/>
      <c r="C34" s="121">
        <v>520</v>
      </c>
      <c r="D34" s="4"/>
      <c r="E34" s="4"/>
    </row>
    <row r="35" spans="1:5" x14ac:dyDescent="0.25">
      <c r="A35" s="10">
        <v>2015</v>
      </c>
      <c r="B35" s="122"/>
      <c r="C35" s="121">
        <v>516</v>
      </c>
      <c r="D35" s="4"/>
      <c r="E35" s="4"/>
    </row>
    <row r="36" spans="1:5" x14ac:dyDescent="0.25">
      <c r="A36" s="10">
        <v>2016</v>
      </c>
      <c r="B36" s="121">
        <v>523</v>
      </c>
      <c r="C36" s="121">
        <v>523</v>
      </c>
      <c r="D36" s="4"/>
      <c r="E36" s="4"/>
    </row>
    <row r="37" spans="1:5" x14ac:dyDescent="0.25">
      <c r="A37" s="10">
        <v>2017</v>
      </c>
      <c r="B37" s="121">
        <v>507</v>
      </c>
      <c r="C37" s="121">
        <v>522</v>
      </c>
      <c r="D37" s="4"/>
      <c r="E37" s="4"/>
    </row>
    <row r="38" spans="1:5" x14ac:dyDescent="0.25">
      <c r="A38" s="10">
        <v>2018</v>
      </c>
      <c r="B38" s="121">
        <v>491</v>
      </c>
      <c r="C38" s="121">
        <v>530</v>
      </c>
      <c r="D38" s="4"/>
      <c r="E38" s="4"/>
    </row>
    <row r="39" spans="1:5" x14ac:dyDescent="0.25">
      <c r="A39" s="10">
        <v>2019</v>
      </c>
      <c r="B39" s="121">
        <v>476</v>
      </c>
      <c r="C39" s="121">
        <v>538</v>
      </c>
      <c r="D39" s="4"/>
      <c r="E39" s="4"/>
    </row>
    <row r="40" spans="1:5" x14ac:dyDescent="0.25">
      <c r="A40" s="10">
        <v>2020</v>
      </c>
      <c r="B40" s="121">
        <v>460</v>
      </c>
      <c r="C40" s="121">
        <v>523</v>
      </c>
      <c r="D40" s="4"/>
      <c r="E40" s="4"/>
    </row>
    <row r="41" spans="1:5" x14ac:dyDescent="0.25">
      <c r="A41" s="10">
        <v>2021</v>
      </c>
      <c r="B41" s="121">
        <v>453</v>
      </c>
      <c r="C41" s="121">
        <v>569</v>
      </c>
      <c r="D41" s="4"/>
      <c r="E41" s="4"/>
    </row>
    <row r="42" spans="1:5" x14ac:dyDescent="0.25">
      <c r="A42" s="10">
        <v>2022</v>
      </c>
      <c r="B42" s="121">
        <v>446</v>
      </c>
      <c r="C42" s="121">
        <v>540</v>
      </c>
      <c r="D42" s="4"/>
      <c r="E42" s="4"/>
    </row>
    <row r="43" spans="1:5" x14ac:dyDescent="0.25">
      <c r="A43" s="10">
        <v>2023</v>
      </c>
      <c r="B43" s="121">
        <v>440</v>
      </c>
      <c r="C43" s="121">
        <v>525</v>
      </c>
      <c r="D43" s="4"/>
      <c r="E43" s="4"/>
    </row>
    <row r="44" spans="1:5" x14ac:dyDescent="0.25">
      <c r="A44" s="10">
        <v>2024</v>
      </c>
      <c r="B44" s="121">
        <v>433</v>
      </c>
      <c r="C44" s="121">
        <v>517</v>
      </c>
      <c r="D44" s="4"/>
      <c r="E44" s="4"/>
    </row>
    <row r="45" spans="1:5" x14ac:dyDescent="0.25">
      <c r="A45" s="10">
        <v>2025</v>
      </c>
      <c r="B45" s="121">
        <v>426</v>
      </c>
      <c r="C45" s="122"/>
      <c r="D45" s="4"/>
      <c r="E45" s="4"/>
    </row>
    <row r="46" spans="1:5" x14ac:dyDescent="0.25">
      <c r="A46" s="10">
        <v>2026</v>
      </c>
      <c r="B46" s="121">
        <v>419</v>
      </c>
      <c r="C46" s="13"/>
      <c r="D46" s="4"/>
      <c r="E46" s="4"/>
    </row>
    <row r="47" spans="1:5" x14ac:dyDescent="0.25">
      <c r="A47" s="10">
        <v>2027</v>
      </c>
      <c r="B47" s="121">
        <v>412</v>
      </c>
      <c r="C47" s="122"/>
      <c r="D47" s="4"/>
      <c r="E47" s="4"/>
    </row>
    <row r="48" spans="1:5" x14ac:dyDescent="0.25">
      <c r="A48" s="10">
        <v>2028</v>
      </c>
      <c r="B48" s="121">
        <v>406</v>
      </c>
      <c r="C48" s="13"/>
      <c r="D48" s="4"/>
      <c r="E48" s="4"/>
    </row>
    <row r="49" spans="1:5" x14ac:dyDescent="0.25">
      <c r="A49" s="10">
        <v>2029</v>
      </c>
      <c r="B49" s="121">
        <v>399</v>
      </c>
      <c r="C49" s="122"/>
      <c r="D49" s="4"/>
      <c r="E49" s="4"/>
    </row>
    <row r="50" spans="1:5" x14ac:dyDescent="0.25">
      <c r="A50" s="10">
        <v>2030</v>
      </c>
      <c r="B50" s="121">
        <v>392</v>
      </c>
      <c r="C50" s="13"/>
      <c r="D50" s="4"/>
      <c r="E50" s="4"/>
    </row>
    <row r="53" spans="1:5" ht="18.75" x14ac:dyDescent="0.3">
      <c r="A53" s="7" t="s">
        <v>269</v>
      </c>
    </row>
    <row r="54" spans="1:5" ht="18.75" x14ac:dyDescent="0.3">
      <c r="A54" s="7"/>
    </row>
    <row r="55" spans="1:5" x14ac:dyDescent="0.25">
      <c r="A55" s="9" t="s">
        <v>166</v>
      </c>
      <c r="B55" s="9" t="s">
        <v>270</v>
      </c>
      <c r="C55" s="9" t="s">
        <v>267</v>
      </c>
    </row>
    <row r="56" spans="1:5" x14ac:dyDescent="0.25">
      <c r="A56" s="10">
        <v>2010</v>
      </c>
      <c r="B56" s="10" t="s">
        <v>271</v>
      </c>
      <c r="C56" s="10">
        <v>62</v>
      </c>
    </row>
    <row r="57" spans="1:5" x14ac:dyDescent="0.25">
      <c r="A57" s="10">
        <v>2011</v>
      </c>
      <c r="B57" s="10" t="s">
        <v>271</v>
      </c>
      <c r="C57" s="10">
        <v>64</v>
      </c>
    </row>
    <row r="58" spans="1:5" x14ac:dyDescent="0.25">
      <c r="A58" s="10">
        <v>2012</v>
      </c>
      <c r="B58" s="10" t="s">
        <v>271</v>
      </c>
      <c r="C58" s="10">
        <v>63</v>
      </c>
    </row>
    <row r="59" spans="1:5" x14ac:dyDescent="0.25">
      <c r="A59" s="10">
        <v>2013</v>
      </c>
      <c r="B59" s="10" t="s">
        <v>271</v>
      </c>
      <c r="C59" s="10">
        <v>66</v>
      </c>
    </row>
    <row r="60" spans="1:5" x14ac:dyDescent="0.25">
      <c r="A60" s="10">
        <v>2014</v>
      </c>
      <c r="B60" s="10" t="s">
        <v>271</v>
      </c>
      <c r="C60" s="10">
        <v>67</v>
      </c>
    </row>
    <row r="61" spans="1:5" x14ac:dyDescent="0.25">
      <c r="A61" s="10">
        <v>2015</v>
      </c>
      <c r="B61" s="10" t="s">
        <v>271</v>
      </c>
      <c r="C61" s="10">
        <v>64</v>
      </c>
    </row>
    <row r="62" spans="1:5" x14ac:dyDescent="0.25">
      <c r="A62" s="10">
        <v>2016</v>
      </c>
      <c r="B62" s="10" t="s">
        <v>271</v>
      </c>
      <c r="C62" s="10">
        <v>64</v>
      </c>
    </row>
    <row r="63" spans="1:5" x14ac:dyDescent="0.25">
      <c r="A63" s="10">
        <v>2017</v>
      </c>
      <c r="B63" s="10" t="s">
        <v>271</v>
      </c>
      <c r="C63" s="10">
        <v>62</v>
      </c>
    </row>
    <row r="64" spans="1:5" x14ac:dyDescent="0.25">
      <c r="A64" s="10">
        <v>2018</v>
      </c>
      <c r="B64" s="10" t="s">
        <v>271</v>
      </c>
      <c r="C64" s="10">
        <v>65</v>
      </c>
    </row>
    <row r="65" spans="1:3" x14ac:dyDescent="0.25">
      <c r="A65" s="10">
        <v>2019</v>
      </c>
      <c r="B65" s="10" t="s">
        <v>271</v>
      </c>
      <c r="C65" s="10">
        <v>65</v>
      </c>
    </row>
    <row r="66" spans="1:3" x14ac:dyDescent="0.25">
      <c r="A66" s="10">
        <v>2020</v>
      </c>
      <c r="B66" s="10" t="s">
        <v>271</v>
      </c>
      <c r="C66" s="10">
        <v>64</v>
      </c>
    </row>
    <row r="67" spans="1:3" x14ac:dyDescent="0.25">
      <c r="A67" s="10">
        <v>2021</v>
      </c>
      <c r="B67" s="10" t="s">
        <v>271</v>
      </c>
      <c r="C67" s="10">
        <v>66</v>
      </c>
    </row>
    <row r="68" spans="1:3" x14ac:dyDescent="0.25">
      <c r="A68" s="10">
        <v>2022</v>
      </c>
      <c r="B68" s="10" t="s">
        <v>271</v>
      </c>
      <c r="C68" s="10">
        <v>58</v>
      </c>
    </row>
    <row r="69" spans="1:3" x14ac:dyDescent="0.25">
      <c r="A69" s="10">
        <v>2023</v>
      </c>
      <c r="B69" s="10" t="s">
        <v>271</v>
      </c>
      <c r="C69" s="10">
        <v>56</v>
      </c>
    </row>
    <row r="70" spans="1:3" x14ac:dyDescent="0.25">
      <c r="A70" s="10">
        <v>2024</v>
      </c>
      <c r="B70" s="10" t="s">
        <v>271</v>
      </c>
      <c r="C70" s="10">
        <v>56</v>
      </c>
    </row>
    <row r="71" spans="1:3" x14ac:dyDescent="0.25">
      <c r="A71" s="10">
        <v>2010</v>
      </c>
      <c r="B71" s="10" t="s">
        <v>138</v>
      </c>
      <c r="C71" s="10">
        <v>249</v>
      </c>
    </row>
    <row r="72" spans="1:3" x14ac:dyDescent="0.25">
      <c r="A72" s="10">
        <v>2011</v>
      </c>
      <c r="B72" s="10" t="s">
        <v>138</v>
      </c>
      <c r="C72" s="10">
        <v>244</v>
      </c>
    </row>
    <row r="73" spans="1:3" x14ac:dyDescent="0.25">
      <c r="A73" s="10">
        <v>2012</v>
      </c>
      <c r="B73" s="10" t="s">
        <v>138</v>
      </c>
      <c r="C73" s="10">
        <v>235</v>
      </c>
    </row>
    <row r="74" spans="1:3" x14ac:dyDescent="0.25">
      <c r="A74" s="10">
        <v>2013</v>
      </c>
      <c r="B74" s="10" t="s">
        <v>138</v>
      </c>
      <c r="C74" s="10">
        <v>224</v>
      </c>
    </row>
    <row r="75" spans="1:3" x14ac:dyDescent="0.25">
      <c r="A75" s="10">
        <v>2014</v>
      </c>
      <c r="B75" s="10" t="s">
        <v>138</v>
      </c>
      <c r="C75" s="10">
        <v>220</v>
      </c>
    </row>
    <row r="76" spans="1:3" x14ac:dyDescent="0.25">
      <c r="A76" s="10">
        <v>2015</v>
      </c>
      <c r="B76" s="10" t="s">
        <v>138</v>
      </c>
      <c r="C76" s="10">
        <v>215</v>
      </c>
    </row>
    <row r="77" spans="1:3" x14ac:dyDescent="0.25">
      <c r="A77" s="10">
        <v>2016</v>
      </c>
      <c r="B77" s="10" t="s">
        <v>138</v>
      </c>
      <c r="C77" s="10">
        <v>209</v>
      </c>
    </row>
    <row r="78" spans="1:3" x14ac:dyDescent="0.25">
      <c r="A78" s="10">
        <v>2017</v>
      </c>
      <c r="B78" s="10" t="s">
        <v>138</v>
      </c>
      <c r="C78" s="10">
        <v>207</v>
      </c>
    </row>
    <row r="79" spans="1:3" x14ac:dyDescent="0.25">
      <c r="A79" s="10">
        <v>2018</v>
      </c>
      <c r="B79" s="10" t="s">
        <v>138</v>
      </c>
      <c r="C79" s="10">
        <v>202</v>
      </c>
    </row>
    <row r="80" spans="1:3" x14ac:dyDescent="0.25">
      <c r="A80" s="10">
        <v>2019</v>
      </c>
      <c r="B80" s="10" t="s">
        <v>138</v>
      </c>
      <c r="C80" s="10">
        <v>197</v>
      </c>
    </row>
    <row r="81" spans="1:3" x14ac:dyDescent="0.25">
      <c r="A81" s="10">
        <v>2020</v>
      </c>
      <c r="B81" s="10" t="s">
        <v>138</v>
      </c>
      <c r="C81" s="10">
        <v>192</v>
      </c>
    </row>
    <row r="82" spans="1:3" x14ac:dyDescent="0.25">
      <c r="A82" s="10">
        <v>2021</v>
      </c>
      <c r="B82" s="10" t="s">
        <v>138</v>
      </c>
      <c r="C82" s="10">
        <v>192</v>
      </c>
    </row>
    <row r="83" spans="1:3" x14ac:dyDescent="0.25">
      <c r="A83" s="10">
        <v>2022</v>
      </c>
      <c r="B83" s="10" t="s">
        <v>138</v>
      </c>
      <c r="C83" s="10">
        <v>187</v>
      </c>
    </row>
    <row r="84" spans="1:3" x14ac:dyDescent="0.25">
      <c r="A84" s="10">
        <v>2023</v>
      </c>
      <c r="B84" s="10" t="s">
        <v>138</v>
      </c>
      <c r="C84" s="10">
        <v>178</v>
      </c>
    </row>
    <row r="85" spans="1:3" x14ac:dyDescent="0.25">
      <c r="A85" s="10">
        <v>2024</v>
      </c>
      <c r="B85" s="10" t="s">
        <v>138</v>
      </c>
      <c r="C85" s="10">
        <v>170</v>
      </c>
    </row>
    <row r="88" spans="1:3" ht="18.75" x14ac:dyDescent="0.3">
      <c r="A88" s="7" t="s">
        <v>272</v>
      </c>
    </row>
    <row r="89" spans="1:3" ht="18.75" x14ac:dyDescent="0.3">
      <c r="A89" s="7"/>
    </row>
    <row r="90" spans="1:3" x14ac:dyDescent="0.25">
      <c r="A90" s="9" t="s">
        <v>166</v>
      </c>
      <c r="B90" s="9" t="s">
        <v>270</v>
      </c>
      <c r="C90" s="9" t="s">
        <v>267</v>
      </c>
    </row>
    <row r="91" spans="1:3" x14ac:dyDescent="0.25">
      <c r="A91" s="10">
        <v>2010</v>
      </c>
      <c r="B91" s="10" t="s">
        <v>273</v>
      </c>
      <c r="C91" s="10">
        <v>8</v>
      </c>
    </row>
    <row r="92" spans="1:3" x14ac:dyDescent="0.25">
      <c r="A92" s="10">
        <v>2011</v>
      </c>
      <c r="B92" s="10" t="s">
        <v>273</v>
      </c>
      <c r="C92" s="10">
        <v>8</v>
      </c>
    </row>
    <row r="93" spans="1:3" x14ac:dyDescent="0.25">
      <c r="A93" s="10">
        <v>2012</v>
      </c>
      <c r="B93" s="10" t="s">
        <v>273</v>
      </c>
      <c r="C93" s="10">
        <v>9</v>
      </c>
    </row>
    <row r="94" spans="1:3" x14ac:dyDescent="0.25">
      <c r="A94" s="10">
        <v>2013</v>
      </c>
      <c r="B94" s="10" t="s">
        <v>273</v>
      </c>
      <c r="C94" s="10">
        <v>10</v>
      </c>
    </row>
    <row r="95" spans="1:3" x14ac:dyDescent="0.25">
      <c r="A95" s="10">
        <v>2014</v>
      </c>
      <c r="B95" s="10" t="s">
        <v>273</v>
      </c>
      <c r="C95" s="10">
        <v>9</v>
      </c>
    </row>
    <row r="96" spans="1:3" x14ac:dyDescent="0.25">
      <c r="A96" s="10">
        <v>2015</v>
      </c>
      <c r="B96" s="10" t="s">
        <v>273</v>
      </c>
      <c r="C96" s="10">
        <v>10</v>
      </c>
    </row>
    <row r="97" spans="1:3" x14ac:dyDescent="0.25">
      <c r="A97" s="10">
        <v>2016</v>
      </c>
      <c r="B97" s="10" t="s">
        <v>273</v>
      </c>
      <c r="C97" s="10">
        <v>11</v>
      </c>
    </row>
    <row r="98" spans="1:3" x14ac:dyDescent="0.25">
      <c r="A98" s="10">
        <v>2017</v>
      </c>
      <c r="B98" s="10" t="s">
        <v>273</v>
      </c>
      <c r="C98" s="10">
        <v>11</v>
      </c>
    </row>
    <row r="99" spans="1:3" x14ac:dyDescent="0.25">
      <c r="A99" s="10">
        <v>2018</v>
      </c>
      <c r="B99" s="10" t="s">
        <v>273</v>
      </c>
      <c r="C99" s="10">
        <v>12</v>
      </c>
    </row>
    <row r="100" spans="1:3" x14ac:dyDescent="0.25">
      <c r="A100" s="10">
        <v>2019</v>
      </c>
      <c r="B100" s="10" t="s">
        <v>273</v>
      </c>
      <c r="C100" s="10">
        <v>13</v>
      </c>
    </row>
    <row r="101" spans="1:3" x14ac:dyDescent="0.25">
      <c r="A101" s="10">
        <v>2020</v>
      </c>
      <c r="B101" s="10" t="s">
        <v>273</v>
      </c>
      <c r="C101" s="10">
        <v>11</v>
      </c>
    </row>
    <row r="102" spans="1:3" x14ac:dyDescent="0.25">
      <c r="A102" s="10">
        <v>2021</v>
      </c>
      <c r="B102" s="10" t="s">
        <v>273</v>
      </c>
      <c r="C102" s="10">
        <v>12</v>
      </c>
    </row>
    <row r="103" spans="1:3" x14ac:dyDescent="0.25">
      <c r="A103" s="10">
        <v>2022</v>
      </c>
      <c r="B103" s="10" t="s">
        <v>273</v>
      </c>
      <c r="C103" s="10">
        <v>11</v>
      </c>
    </row>
    <row r="104" spans="1:3" x14ac:dyDescent="0.25">
      <c r="A104" s="10">
        <v>2023</v>
      </c>
      <c r="B104" s="10" t="s">
        <v>273</v>
      </c>
      <c r="C104" s="10">
        <v>12</v>
      </c>
    </row>
    <row r="105" spans="1:3" x14ac:dyDescent="0.25">
      <c r="A105" s="10">
        <v>2024</v>
      </c>
      <c r="B105" s="10" t="s">
        <v>273</v>
      </c>
      <c r="C105" s="10">
        <v>12</v>
      </c>
    </row>
    <row r="106" spans="1:3" x14ac:dyDescent="0.25">
      <c r="A106" s="10">
        <v>2010</v>
      </c>
      <c r="B106" s="10" t="s">
        <v>274</v>
      </c>
      <c r="C106" s="10">
        <v>76</v>
      </c>
    </row>
    <row r="107" spans="1:3" x14ac:dyDescent="0.25">
      <c r="A107" s="10">
        <v>2011</v>
      </c>
      <c r="B107" s="10" t="s">
        <v>274</v>
      </c>
      <c r="C107" s="10">
        <v>80</v>
      </c>
    </row>
    <row r="108" spans="1:3" x14ac:dyDescent="0.25">
      <c r="A108" s="10">
        <v>2012</v>
      </c>
      <c r="B108" s="10" t="s">
        <v>274</v>
      </c>
      <c r="C108" s="10">
        <v>77</v>
      </c>
    </row>
    <row r="109" spans="1:3" x14ac:dyDescent="0.25">
      <c r="A109" s="10">
        <v>2013</v>
      </c>
      <c r="B109" s="10" t="s">
        <v>274</v>
      </c>
      <c r="C109" s="10">
        <v>75</v>
      </c>
    </row>
    <row r="110" spans="1:3" x14ac:dyDescent="0.25">
      <c r="A110" s="10">
        <v>2014</v>
      </c>
      <c r="B110" s="10" t="s">
        <v>274</v>
      </c>
      <c r="C110" s="10">
        <v>75</v>
      </c>
    </row>
    <row r="111" spans="1:3" x14ac:dyDescent="0.25">
      <c r="A111" s="10">
        <v>2015</v>
      </c>
      <c r="B111" s="10" t="s">
        <v>274</v>
      </c>
      <c r="C111" s="10">
        <v>74</v>
      </c>
    </row>
    <row r="112" spans="1:3" x14ac:dyDescent="0.25">
      <c r="A112" s="10">
        <v>2016</v>
      </c>
      <c r="B112" s="10" t="s">
        <v>274</v>
      </c>
      <c r="C112" s="10">
        <v>77</v>
      </c>
    </row>
    <row r="113" spans="1:3" x14ac:dyDescent="0.25">
      <c r="A113" s="10">
        <v>2017</v>
      </c>
      <c r="B113" s="10" t="s">
        <v>274</v>
      </c>
      <c r="C113" s="10">
        <v>75</v>
      </c>
    </row>
    <row r="114" spans="1:3" x14ac:dyDescent="0.25">
      <c r="A114" s="10">
        <v>2018</v>
      </c>
      <c r="B114" s="10" t="s">
        <v>274</v>
      </c>
      <c r="C114" s="10">
        <v>77</v>
      </c>
    </row>
    <row r="115" spans="1:3" x14ac:dyDescent="0.25">
      <c r="A115" s="10">
        <v>2019</v>
      </c>
      <c r="B115" s="10" t="s">
        <v>274</v>
      </c>
      <c r="C115" s="10">
        <v>81</v>
      </c>
    </row>
    <row r="116" spans="1:3" x14ac:dyDescent="0.25">
      <c r="A116" s="10">
        <v>2020</v>
      </c>
      <c r="B116" s="10" t="s">
        <v>274</v>
      </c>
      <c r="C116" s="10">
        <v>72</v>
      </c>
    </row>
    <row r="117" spans="1:3" x14ac:dyDescent="0.25">
      <c r="A117" s="10">
        <v>2021</v>
      </c>
      <c r="B117" s="10" t="s">
        <v>274</v>
      </c>
      <c r="C117" s="10">
        <v>99</v>
      </c>
    </row>
    <row r="118" spans="1:3" x14ac:dyDescent="0.25">
      <c r="A118" s="10">
        <v>2022</v>
      </c>
      <c r="B118" s="10" t="s">
        <v>274</v>
      </c>
      <c r="C118" s="10">
        <v>91</v>
      </c>
    </row>
    <row r="119" spans="1:3" x14ac:dyDescent="0.25">
      <c r="A119" s="10">
        <v>2023</v>
      </c>
      <c r="B119" s="10" t="s">
        <v>274</v>
      </c>
      <c r="C119" s="10">
        <v>86</v>
      </c>
    </row>
    <row r="120" spans="1:3" x14ac:dyDescent="0.25">
      <c r="A120" s="10">
        <v>2024</v>
      </c>
      <c r="B120" s="10" t="s">
        <v>274</v>
      </c>
      <c r="C120" s="10">
        <v>78</v>
      </c>
    </row>
    <row r="121" spans="1:3" x14ac:dyDescent="0.25">
      <c r="A121" s="10">
        <v>2010</v>
      </c>
      <c r="B121" s="10" t="s">
        <v>275</v>
      </c>
      <c r="C121" s="10">
        <v>136</v>
      </c>
    </row>
    <row r="122" spans="1:3" x14ac:dyDescent="0.25">
      <c r="A122" s="10">
        <v>2011</v>
      </c>
      <c r="B122" s="10" t="s">
        <v>275</v>
      </c>
      <c r="C122" s="10">
        <v>141</v>
      </c>
    </row>
    <row r="123" spans="1:3" x14ac:dyDescent="0.25">
      <c r="A123" s="10">
        <v>2012</v>
      </c>
      <c r="B123" s="10" t="s">
        <v>275</v>
      </c>
      <c r="C123" s="10">
        <v>142</v>
      </c>
    </row>
    <row r="124" spans="1:3" x14ac:dyDescent="0.25">
      <c r="A124" s="10">
        <v>2013</v>
      </c>
      <c r="B124" s="10" t="s">
        <v>275</v>
      </c>
      <c r="C124" s="10">
        <v>144</v>
      </c>
    </row>
    <row r="125" spans="1:3" x14ac:dyDescent="0.25">
      <c r="A125" s="10">
        <v>2014</v>
      </c>
      <c r="B125" s="10" t="s">
        <v>275</v>
      </c>
      <c r="C125" s="10">
        <v>150</v>
      </c>
    </row>
    <row r="126" spans="1:3" x14ac:dyDescent="0.25">
      <c r="A126" s="10">
        <v>2015</v>
      </c>
      <c r="B126" s="10" t="s">
        <v>275</v>
      </c>
      <c r="C126" s="10">
        <v>154</v>
      </c>
    </row>
    <row r="127" spans="1:3" x14ac:dyDescent="0.25">
      <c r="A127" s="10">
        <v>2016</v>
      </c>
      <c r="B127" s="10" t="s">
        <v>275</v>
      </c>
      <c r="C127" s="10">
        <v>162</v>
      </c>
    </row>
    <row r="128" spans="1:3" x14ac:dyDescent="0.25">
      <c r="A128" s="10">
        <v>2017</v>
      </c>
      <c r="B128" s="10" t="s">
        <v>275</v>
      </c>
      <c r="C128" s="10">
        <v>167</v>
      </c>
    </row>
    <row r="129" spans="1:3" x14ac:dyDescent="0.25">
      <c r="A129" s="10">
        <v>2018</v>
      </c>
      <c r="B129" s="10" t="s">
        <v>275</v>
      </c>
      <c r="C129" s="10">
        <v>175</v>
      </c>
    </row>
    <row r="130" spans="1:3" x14ac:dyDescent="0.25">
      <c r="A130" s="10">
        <v>2019</v>
      </c>
      <c r="B130" s="10" t="s">
        <v>275</v>
      </c>
      <c r="C130" s="10">
        <v>183</v>
      </c>
    </row>
    <row r="131" spans="1:3" x14ac:dyDescent="0.25">
      <c r="A131" s="10">
        <v>2020</v>
      </c>
      <c r="B131" s="10" t="s">
        <v>275</v>
      </c>
      <c r="C131" s="10">
        <v>185</v>
      </c>
    </row>
    <row r="132" spans="1:3" x14ac:dyDescent="0.25">
      <c r="A132" s="10">
        <v>2021</v>
      </c>
      <c r="B132" s="10" t="s">
        <v>275</v>
      </c>
      <c r="C132" s="10">
        <v>200</v>
      </c>
    </row>
    <row r="133" spans="1:3" x14ac:dyDescent="0.25">
      <c r="A133" s="10">
        <v>2022</v>
      </c>
      <c r="B133" s="10" t="s">
        <v>275</v>
      </c>
      <c r="C133" s="10">
        <v>192</v>
      </c>
    </row>
    <row r="134" spans="1:3" x14ac:dyDescent="0.25">
      <c r="A134" s="10">
        <v>2023</v>
      </c>
      <c r="B134" s="10" t="s">
        <v>275</v>
      </c>
      <c r="C134" s="10">
        <v>193</v>
      </c>
    </row>
    <row r="135" spans="1:3" x14ac:dyDescent="0.25">
      <c r="A135" s="10">
        <v>2024</v>
      </c>
      <c r="B135" s="10" t="s">
        <v>275</v>
      </c>
      <c r="C135" s="10">
        <v>201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CD62-4571-40B1-987F-469A26D3F0B5}">
  <dimension ref="A1:E23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21.28515625" customWidth="1"/>
    <col min="2" max="3" width="15.5703125" customWidth="1"/>
    <col min="4" max="4" width="18.7109375" customWidth="1"/>
    <col min="5" max="5" width="20.7109375" bestFit="1" customWidth="1"/>
    <col min="6" max="6" width="16.42578125" bestFit="1" customWidth="1"/>
    <col min="7" max="7" width="20.140625" bestFit="1" customWidth="1"/>
  </cols>
  <sheetData>
    <row r="1" spans="1:5" ht="18.75" x14ac:dyDescent="0.3">
      <c r="A1" s="7" t="s">
        <v>276</v>
      </c>
    </row>
    <row r="3" spans="1:5" ht="15.75" thickBot="1" x14ac:dyDescent="0.3"/>
    <row r="4" spans="1:5" s="42" customFormat="1" ht="30" customHeight="1" thickBot="1" x14ac:dyDescent="0.3">
      <c r="B4" s="81" t="s">
        <v>277</v>
      </c>
      <c r="C4" s="82" t="s">
        <v>278</v>
      </c>
      <c r="D4" s="82" t="s">
        <v>279</v>
      </c>
      <c r="E4" s="83" t="s">
        <v>280</v>
      </c>
    </row>
    <row r="5" spans="1:5" ht="15.75" thickBot="1" x14ac:dyDescent="0.3">
      <c r="A5" s="86" t="s">
        <v>281</v>
      </c>
      <c r="B5" s="87" t="s">
        <v>281</v>
      </c>
      <c r="C5" s="92">
        <v>522700</v>
      </c>
      <c r="D5" s="87">
        <v>153</v>
      </c>
      <c r="E5" s="88">
        <v>-0.06</v>
      </c>
    </row>
    <row r="6" spans="1:5" x14ac:dyDescent="0.25">
      <c r="A6" s="32" t="s">
        <v>271</v>
      </c>
      <c r="B6" s="35" t="s">
        <v>282</v>
      </c>
      <c r="C6" s="43">
        <v>190600</v>
      </c>
      <c r="D6" s="35">
        <v>56</v>
      </c>
      <c r="E6" s="89">
        <v>-0.12</v>
      </c>
    </row>
    <row r="7" spans="1:5" ht="15.75" thickBot="1" x14ac:dyDescent="0.3">
      <c r="A7" s="34" t="s">
        <v>138</v>
      </c>
      <c r="B7" s="36" t="s">
        <v>138</v>
      </c>
      <c r="C7" s="46">
        <v>582600</v>
      </c>
      <c r="D7" s="36">
        <v>170</v>
      </c>
      <c r="E7" s="77">
        <v>-0.19</v>
      </c>
    </row>
    <row r="8" spans="1:5" x14ac:dyDescent="0.25">
      <c r="A8" s="32" t="s">
        <v>273</v>
      </c>
      <c r="B8" s="35" t="s">
        <v>283</v>
      </c>
      <c r="C8" s="43">
        <v>10900</v>
      </c>
      <c r="D8" s="35">
        <v>3</v>
      </c>
      <c r="E8" s="89">
        <v>0.31</v>
      </c>
    </row>
    <row r="9" spans="1:5" ht="15.75" thickBot="1" x14ac:dyDescent="0.3">
      <c r="A9" s="34" t="s">
        <v>273</v>
      </c>
      <c r="B9" s="36" t="s">
        <v>284</v>
      </c>
      <c r="C9" s="46">
        <v>31700</v>
      </c>
      <c r="D9" s="36">
        <v>9</v>
      </c>
      <c r="E9" s="77">
        <v>0.04</v>
      </c>
    </row>
    <row r="10" spans="1:5" ht="15.75" thickBot="1" x14ac:dyDescent="0.3">
      <c r="A10" s="72" t="s">
        <v>274</v>
      </c>
      <c r="B10" s="73" t="s">
        <v>274</v>
      </c>
      <c r="C10" s="74">
        <v>267900</v>
      </c>
      <c r="D10" s="73">
        <v>78</v>
      </c>
      <c r="E10" s="90">
        <v>0.02</v>
      </c>
    </row>
    <row r="11" spans="1:5" x14ac:dyDescent="0.25">
      <c r="A11" s="32" t="s">
        <v>275</v>
      </c>
      <c r="B11" s="35" t="s">
        <v>285</v>
      </c>
      <c r="C11" s="43">
        <v>13200</v>
      </c>
      <c r="D11" s="35">
        <v>4</v>
      </c>
      <c r="E11" s="89">
        <v>1.21</v>
      </c>
    </row>
    <row r="12" spans="1:5" x14ac:dyDescent="0.25">
      <c r="A12" s="33" t="s">
        <v>275</v>
      </c>
      <c r="B12" s="10" t="s">
        <v>286</v>
      </c>
      <c r="C12" s="11">
        <v>17500</v>
      </c>
      <c r="D12" s="10">
        <v>5</v>
      </c>
      <c r="E12" s="78">
        <v>0.51</v>
      </c>
    </row>
    <row r="13" spans="1:5" x14ac:dyDescent="0.25">
      <c r="A13" s="33" t="s">
        <v>275</v>
      </c>
      <c r="B13" s="10" t="s">
        <v>287</v>
      </c>
      <c r="C13" s="11">
        <v>26700</v>
      </c>
      <c r="D13" s="10">
        <v>8</v>
      </c>
      <c r="E13" s="78">
        <v>0.62</v>
      </c>
    </row>
    <row r="14" spans="1:5" x14ac:dyDescent="0.25">
      <c r="A14" s="33" t="s">
        <v>275</v>
      </c>
      <c r="B14" s="10" t="s">
        <v>288</v>
      </c>
      <c r="C14" s="11">
        <v>40900</v>
      </c>
      <c r="D14" s="10">
        <v>12</v>
      </c>
      <c r="E14" s="78">
        <v>0.21</v>
      </c>
    </row>
    <row r="15" spans="1:5" x14ac:dyDescent="0.25">
      <c r="A15" s="33" t="s">
        <v>275</v>
      </c>
      <c r="B15" s="91" t="s">
        <v>289</v>
      </c>
      <c r="C15" s="11">
        <v>45100</v>
      </c>
      <c r="D15" s="10">
        <v>13</v>
      </c>
      <c r="E15" s="78">
        <v>-0.02</v>
      </c>
    </row>
    <row r="16" spans="1:5" x14ac:dyDescent="0.25">
      <c r="A16" s="33" t="s">
        <v>275</v>
      </c>
      <c r="B16" s="10" t="s">
        <v>290</v>
      </c>
      <c r="C16" s="11">
        <v>68500</v>
      </c>
      <c r="D16" s="10">
        <v>20</v>
      </c>
      <c r="E16" s="78">
        <v>3.05</v>
      </c>
    </row>
    <row r="17" spans="1:5" x14ac:dyDescent="0.25">
      <c r="A17" s="33" t="s">
        <v>275</v>
      </c>
      <c r="B17" s="10" t="s">
        <v>291</v>
      </c>
      <c r="C17" s="11">
        <v>95800</v>
      </c>
      <c r="D17" s="10">
        <v>28</v>
      </c>
      <c r="E17" s="78">
        <v>0.24</v>
      </c>
    </row>
    <row r="18" spans="1:5" x14ac:dyDescent="0.25">
      <c r="A18" s="33" t="s">
        <v>275</v>
      </c>
      <c r="B18" s="10" t="s">
        <v>142</v>
      </c>
      <c r="C18" s="11">
        <v>170400</v>
      </c>
      <c r="D18" s="10">
        <v>50</v>
      </c>
      <c r="E18" s="78">
        <v>0.08</v>
      </c>
    </row>
    <row r="19" spans="1:5" ht="15.75" thickBot="1" x14ac:dyDescent="0.3">
      <c r="A19" s="34" t="s">
        <v>275</v>
      </c>
      <c r="B19" s="36" t="s">
        <v>140</v>
      </c>
      <c r="C19" s="46">
        <v>208700</v>
      </c>
      <c r="D19" s="36">
        <v>61</v>
      </c>
      <c r="E19" s="77">
        <v>0.11</v>
      </c>
    </row>
    <row r="20" spans="1:5" x14ac:dyDescent="0.25">
      <c r="A20" s="80"/>
      <c r="B20" s="84" t="s">
        <v>292</v>
      </c>
      <c r="C20" s="93">
        <v>2293100</v>
      </c>
      <c r="D20" s="84">
        <v>670</v>
      </c>
      <c r="E20" s="85">
        <v>-0.02</v>
      </c>
    </row>
    <row r="21" spans="1:5" x14ac:dyDescent="0.25">
      <c r="A21" s="27"/>
      <c r="B21" s="27"/>
      <c r="C21" s="27"/>
      <c r="D21" s="27"/>
      <c r="E21" s="27"/>
    </row>
    <row r="23" spans="1:5" x14ac:dyDescent="0.25">
      <c r="E23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BEC3-09F8-4901-A2B9-15615899E071}">
  <dimension ref="A1:F112"/>
  <sheetViews>
    <sheetView zoomScaleNormal="100" workbookViewId="0">
      <pane ySplit="3" topLeftCell="A4" activePane="bottomLeft" state="frozen"/>
      <selection activeCell="C12" sqref="C12"/>
      <selection pane="bottomLeft" activeCell="C12" sqref="C12"/>
    </sheetView>
  </sheetViews>
  <sheetFormatPr baseColWidth="10" defaultColWidth="11.42578125" defaultRowHeight="15" x14ac:dyDescent="0.25"/>
  <cols>
    <col min="2" max="2" width="111" customWidth="1"/>
    <col min="3" max="3" width="24.28515625" customWidth="1"/>
    <col min="6" max="6" width="19.28515625" bestFit="1" customWidth="1"/>
  </cols>
  <sheetData>
    <row r="1" spans="1:6" ht="18.75" x14ac:dyDescent="0.3">
      <c r="A1" s="7" t="s">
        <v>293</v>
      </c>
    </row>
    <row r="3" spans="1:6" x14ac:dyDescent="0.25">
      <c r="A3" s="126" t="s">
        <v>19</v>
      </c>
      <c r="B3" s="126" t="s">
        <v>20</v>
      </c>
      <c r="C3" s="126" t="s">
        <v>294</v>
      </c>
      <c r="D3" s="127" t="s">
        <v>295</v>
      </c>
      <c r="E3" s="127" t="s">
        <v>296</v>
      </c>
      <c r="F3" s="126" t="s">
        <v>297</v>
      </c>
    </row>
    <row r="4" spans="1:6" x14ac:dyDescent="0.25">
      <c r="A4" s="24">
        <v>7221</v>
      </c>
      <c r="B4" s="24" t="s">
        <v>298</v>
      </c>
      <c r="C4" s="24" t="s">
        <v>299</v>
      </c>
      <c r="D4" s="24">
        <v>301.82</v>
      </c>
      <c r="E4" s="24">
        <v>324.05</v>
      </c>
      <c r="F4" s="123">
        <f t="shared" ref="F4:F67" si="0">(E4-D4)/D4</f>
        <v>7.3653170764031606E-2</v>
      </c>
    </row>
    <row r="5" spans="1:6" x14ac:dyDescent="0.25">
      <c r="A5" s="24">
        <v>62181</v>
      </c>
      <c r="B5" s="24" t="s">
        <v>78</v>
      </c>
      <c r="C5" s="24" t="s">
        <v>299</v>
      </c>
      <c r="D5" s="24">
        <v>496.55</v>
      </c>
      <c r="E5" s="24">
        <v>350.01</v>
      </c>
      <c r="F5" s="123">
        <f t="shared" si="0"/>
        <v>-0.29511630248716147</v>
      </c>
    </row>
    <row r="6" spans="1:6" x14ac:dyDescent="0.25">
      <c r="A6" s="24">
        <v>856</v>
      </c>
      <c r="B6" s="24" t="s">
        <v>55</v>
      </c>
      <c r="C6" s="24" t="s">
        <v>299</v>
      </c>
      <c r="D6" s="24">
        <v>395.91</v>
      </c>
      <c r="E6" s="24">
        <v>377.99</v>
      </c>
      <c r="F6" s="123">
        <f t="shared" si="0"/>
        <v>-4.5262812255310585E-2</v>
      </c>
    </row>
    <row r="7" spans="1:6" x14ac:dyDescent="0.25">
      <c r="A7" s="24">
        <v>646</v>
      </c>
      <c r="B7" s="24" t="s">
        <v>28</v>
      </c>
      <c r="C7" s="24" t="s">
        <v>299</v>
      </c>
      <c r="D7" s="24">
        <v>373.75</v>
      </c>
      <c r="E7" s="24">
        <v>381.76</v>
      </c>
      <c r="F7" s="123">
        <f t="shared" si="0"/>
        <v>2.1431438127090276E-2</v>
      </c>
    </row>
    <row r="8" spans="1:6" x14ac:dyDescent="0.25">
      <c r="A8" s="24">
        <v>2262</v>
      </c>
      <c r="B8" s="24" t="s">
        <v>50</v>
      </c>
      <c r="C8" s="24" t="s">
        <v>299</v>
      </c>
      <c r="D8" s="24">
        <v>384.44</v>
      </c>
      <c r="E8" s="24">
        <v>383.78</v>
      </c>
      <c r="F8" s="124">
        <f t="shared" si="0"/>
        <v>-1.7167828529810244E-3</v>
      </c>
    </row>
    <row r="9" spans="1:6" x14ac:dyDescent="0.25">
      <c r="A9" s="24">
        <v>466</v>
      </c>
      <c r="B9" s="24" t="s">
        <v>52</v>
      </c>
      <c r="C9" s="24" t="s">
        <v>299</v>
      </c>
      <c r="D9" s="24">
        <v>407.36</v>
      </c>
      <c r="E9" s="24">
        <v>383.94</v>
      </c>
      <c r="F9" s="123">
        <f t="shared" si="0"/>
        <v>-5.7492144540455654E-2</v>
      </c>
    </row>
    <row r="10" spans="1:6" x14ac:dyDescent="0.25">
      <c r="A10" s="24">
        <v>700</v>
      </c>
      <c r="B10" s="24" t="s">
        <v>48</v>
      </c>
      <c r="C10" s="24" t="s">
        <v>299</v>
      </c>
      <c r="D10" s="24">
        <v>418.5</v>
      </c>
      <c r="E10" s="24">
        <v>395.97</v>
      </c>
      <c r="F10" s="123">
        <f t="shared" si="0"/>
        <v>-5.3835125448028612E-2</v>
      </c>
    </row>
    <row r="11" spans="1:6" x14ac:dyDescent="0.25">
      <c r="A11" s="24">
        <v>283</v>
      </c>
      <c r="B11" s="24" t="s">
        <v>66</v>
      </c>
      <c r="C11" s="24" t="s">
        <v>299</v>
      </c>
      <c r="D11" s="24">
        <v>377.09</v>
      </c>
      <c r="E11" s="24">
        <v>404.69</v>
      </c>
      <c r="F11" s="123">
        <f t="shared" si="0"/>
        <v>7.3192076162189465E-2</v>
      </c>
    </row>
    <row r="12" spans="1:6" x14ac:dyDescent="0.25">
      <c r="A12" s="24">
        <v>57811</v>
      </c>
      <c r="B12" s="24" t="s">
        <v>70</v>
      </c>
      <c r="C12" s="24" t="s">
        <v>299</v>
      </c>
      <c r="D12" s="24">
        <v>471.25</v>
      </c>
      <c r="E12" s="24">
        <v>408.57</v>
      </c>
      <c r="F12" s="123">
        <f t="shared" si="0"/>
        <v>-0.1330079575596817</v>
      </c>
    </row>
    <row r="13" spans="1:6" x14ac:dyDescent="0.25">
      <c r="A13" s="24">
        <v>2119</v>
      </c>
      <c r="B13" s="24" t="s">
        <v>67</v>
      </c>
      <c r="C13" s="24" t="s">
        <v>299</v>
      </c>
      <c r="D13" s="24">
        <v>402.3</v>
      </c>
      <c r="E13" s="24">
        <v>414.1</v>
      </c>
      <c r="F13" s="123">
        <f t="shared" si="0"/>
        <v>2.9331344767586406E-2</v>
      </c>
    </row>
    <row r="14" spans="1:6" x14ac:dyDescent="0.25">
      <c r="A14" s="24">
        <v>1900</v>
      </c>
      <c r="B14" s="24" t="s">
        <v>203</v>
      </c>
      <c r="C14" s="24" t="s">
        <v>299</v>
      </c>
      <c r="D14" s="24">
        <v>523.12</v>
      </c>
      <c r="E14" s="24">
        <v>422.05</v>
      </c>
      <c r="F14" s="123">
        <f t="shared" si="0"/>
        <v>-0.19320614772901054</v>
      </c>
    </row>
    <row r="15" spans="1:6" x14ac:dyDescent="0.25">
      <c r="A15" s="24">
        <v>57812</v>
      </c>
      <c r="B15" s="24" t="s">
        <v>71</v>
      </c>
      <c r="C15" s="24" t="s">
        <v>299</v>
      </c>
      <c r="D15" s="24">
        <v>436.83</v>
      </c>
      <c r="E15" s="24">
        <v>425.89</v>
      </c>
      <c r="F15" s="123">
        <f t="shared" si="0"/>
        <v>-2.5044067486207446E-2</v>
      </c>
    </row>
    <row r="16" spans="1:6" x14ac:dyDescent="0.25">
      <c r="A16" s="24">
        <v>204</v>
      </c>
      <c r="B16" s="24" t="s">
        <v>83</v>
      </c>
      <c r="C16" s="24" t="s">
        <v>299</v>
      </c>
      <c r="D16" s="24">
        <v>438.73</v>
      </c>
      <c r="E16" s="24">
        <v>436.09</v>
      </c>
      <c r="F16" s="123">
        <f t="shared" si="0"/>
        <v>-6.0173683130855951E-3</v>
      </c>
    </row>
    <row r="17" spans="1:6" x14ac:dyDescent="0.25">
      <c r="A17" s="24">
        <v>61531</v>
      </c>
      <c r="B17" s="24" t="s">
        <v>51</v>
      </c>
      <c r="C17" s="24" t="s">
        <v>299</v>
      </c>
      <c r="D17" s="24">
        <v>427.56</v>
      </c>
      <c r="E17" s="24">
        <v>442.13</v>
      </c>
      <c r="F17" s="123">
        <f t="shared" si="0"/>
        <v>3.4077088595752626E-2</v>
      </c>
    </row>
    <row r="18" spans="1:6" x14ac:dyDescent="0.25">
      <c r="A18" s="24">
        <v>57615</v>
      </c>
      <c r="B18" s="24" t="s">
        <v>31</v>
      </c>
      <c r="C18" s="24" t="s">
        <v>299</v>
      </c>
      <c r="D18" s="24">
        <v>442.78</v>
      </c>
      <c r="E18" s="24">
        <v>443.85</v>
      </c>
      <c r="F18" s="124">
        <f t="shared" si="0"/>
        <v>2.4165499796739917E-3</v>
      </c>
    </row>
    <row r="19" spans="1:6" x14ac:dyDescent="0.25">
      <c r="A19" s="24">
        <v>57404</v>
      </c>
      <c r="B19" s="24" t="s">
        <v>73</v>
      </c>
      <c r="C19" s="24" t="s">
        <v>299</v>
      </c>
      <c r="D19" s="24">
        <v>461.45</v>
      </c>
      <c r="E19" s="24">
        <v>450.82</v>
      </c>
      <c r="F19" s="123">
        <f t="shared" si="0"/>
        <v>-2.3036081915700501E-2</v>
      </c>
    </row>
    <row r="20" spans="1:6" x14ac:dyDescent="0.25">
      <c r="A20" s="24">
        <v>7162</v>
      </c>
      <c r="B20" s="24" t="s">
        <v>300</v>
      </c>
      <c r="C20" s="24" t="s">
        <v>299</v>
      </c>
      <c r="D20" s="24">
        <v>516.95000000000005</v>
      </c>
      <c r="E20" s="24">
        <v>457.15</v>
      </c>
      <c r="F20" s="123">
        <f t="shared" si="0"/>
        <v>-0.11567849888770686</v>
      </c>
    </row>
    <row r="21" spans="1:6" x14ac:dyDescent="0.25">
      <c r="A21" s="24">
        <v>1507</v>
      </c>
      <c r="B21" s="24" t="s">
        <v>65</v>
      </c>
      <c r="C21" s="24" t="s">
        <v>299</v>
      </c>
      <c r="D21" s="24">
        <v>473.24</v>
      </c>
      <c r="E21" s="24">
        <v>463.45</v>
      </c>
      <c r="F21" s="123">
        <f t="shared" si="0"/>
        <v>-2.0687177753359862E-2</v>
      </c>
    </row>
    <row r="22" spans="1:6" x14ac:dyDescent="0.25">
      <c r="A22" s="24">
        <v>189</v>
      </c>
      <c r="B22" s="24" t="s">
        <v>27</v>
      </c>
      <c r="C22" s="24" t="s">
        <v>299</v>
      </c>
      <c r="D22" s="24">
        <v>431.29</v>
      </c>
      <c r="E22" s="24">
        <v>463.76</v>
      </c>
      <c r="F22" s="123">
        <f t="shared" si="0"/>
        <v>7.5285770595191093E-2</v>
      </c>
    </row>
    <row r="23" spans="1:6" x14ac:dyDescent="0.25">
      <c r="A23" s="24">
        <v>39341</v>
      </c>
      <c r="B23" s="24" t="s">
        <v>56</v>
      </c>
      <c r="C23" s="24" t="s">
        <v>299</v>
      </c>
      <c r="D23" s="24">
        <v>477.66</v>
      </c>
      <c r="E23" s="24">
        <v>465.16</v>
      </c>
      <c r="F23" s="123">
        <f t="shared" si="0"/>
        <v>-2.6169241720051917E-2</v>
      </c>
    </row>
    <row r="24" spans="1:6" x14ac:dyDescent="0.25">
      <c r="A24" s="24">
        <v>57616</v>
      </c>
      <c r="B24" s="24" t="s">
        <v>30</v>
      </c>
      <c r="C24" s="24" t="s">
        <v>299</v>
      </c>
      <c r="D24" s="24">
        <v>463.15</v>
      </c>
      <c r="E24" s="24">
        <v>470.07</v>
      </c>
      <c r="F24" s="123">
        <f t="shared" si="0"/>
        <v>1.4941163769837021E-2</v>
      </c>
    </row>
    <row r="25" spans="1:6" x14ac:dyDescent="0.25">
      <c r="A25" s="24">
        <v>1375</v>
      </c>
      <c r="B25" s="24" t="s">
        <v>23</v>
      </c>
      <c r="C25" s="24" t="s">
        <v>299</v>
      </c>
      <c r="D25" s="24">
        <v>481.46</v>
      </c>
      <c r="E25" s="24">
        <v>471.37</v>
      </c>
      <c r="F25" s="123">
        <f t="shared" si="0"/>
        <v>-2.0957088854733467E-2</v>
      </c>
    </row>
    <row r="26" spans="1:6" x14ac:dyDescent="0.25">
      <c r="A26" s="24">
        <v>57826</v>
      </c>
      <c r="B26" s="24" t="s">
        <v>77</v>
      </c>
      <c r="C26" s="24" t="s">
        <v>299</v>
      </c>
      <c r="D26" s="24">
        <v>481.46</v>
      </c>
      <c r="E26" s="24">
        <v>472.02</v>
      </c>
      <c r="F26" s="123">
        <f t="shared" si="0"/>
        <v>-1.9607028621276945E-2</v>
      </c>
    </row>
    <row r="27" spans="1:6" x14ac:dyDescent="0.25">
      <c r="A27" s="24">
        <v>1901</v>
      </c>
      <c r="B27" s="24" t="s">
        <v>61</v>
      </c>
      <c r="C27" s="24" t="s">
        <v>299</v>
      </c>
      <c r="D27" s="24">
        <v>548.23</v>
      </c>
      <c r="E27" s="24">
        <v>473.61</v>
      </c>
      <c r="F27" s="123">
        <f t="shared" si="0"/>
        <v>-0.13611075643434326</v>
      </c>
    </row>
    <row r="28" spans="1:6" x14ac:dyDescent="0.25">
      <c r="A28" s="24">
        <v>57830</v>
      </c>
      <c r="B28" s="24" t="s">
        <v>69</v>
      </c>
      <c r="C28" s="24" t="s">
        <v>299</v>
      </c>
      <c r="D28" s="24">
        <v>459.79</v>
      </c>
      <c r="E28" s="24">
        <v>479.78</v>
      </c>
      <c r="F28" s="123">
        <f t="shared" si="0"/>
        <v>4.347636964701266E-2</v>
      </c>
    </row>
    <row r="29" spans="1:6" x14ac:dyDescent="0.25">
      <c r="A29" s="24">
        <v>57608</v>
      </c>
      <c r="B29" s="24" t="s">
        <v>32</v>
      </c>
      <c r="C29" s="24" t="s">
        <v>299</v>
      </c>
      <c r="D29" s="24">
        <v>473.2</v>
      </c>
      <c r="E29" s="24">
        <v>489.5</v>
      </c>
      <c r="F29" s="123">
        <f t="shared" si="0"/>
        <v>3.4446322907861392E-2</v>
      </c>
    </row>
    <row r="30" spans="1:6" x14ac:dyDescent="0.25">
      <c r="A30" s="24">
        <v>17777</v>
      </c>
      <c r="B30" s="24" t="s">
        <v>49</v>
      </c>
      <c r="C30" s="24" t="s">
        <v>299</v>
      </c>
      <c r="D30" s="24">
        <v>424.22</v>
      </c>
      <c r="E30" s="24">
        <v>491.46</v>
      </c>
      <c r="F30" s="123">
        <f t="shared" si="0"/>
        <v>0.15850266371222466</v>
      </c>
    </row>
    <row r="31" spans="1:6" x14ac:dyDescent="0.25">
      <c r="A31" s="24">
        <v>57230</v>
      </c>
      <c r="B31" s="24" t="s">
        <v>47</v>
      </c>
      <c r="C31" s="24" t="s">
        <v>299</v>
      </c>
      <c r="D31" s="24">
        <v>466.98</v>
      </c>
      <c r="E31" s="24">
        <v>497</v>
      </c>
      <c r="F31" s="123">
        <f t="shared" si="0"/>
        <v>6.428540836866671E-2</v>
      </c>
    </row>
    <row r="32" spans="1:6" x14ac:dyDescent="0.25">
      <c r="A32" s="24">
        <v>56366</v>
      </c>
      <c r="B32" s="24" t="s">
        <v>39</v>
      </c>
      <c r="C32" s="24" t="s">
        <v>299</v>
      </c>
      <c r="D32" s="24">
        <v>552.89</v>
      </c>
      <c r="E32" s="24">
        <v>504.64</v>
      </c>
      <c r="F32" s="123">
        <f t="shared" si="0"/>
        <v>-8.726871529599016E-2</v>
      </c>
    </row>
    <row r="33" spans="1:6" x14ac:dyDescent="0.25">
      <c r="A33" s="24">
        <v>1337</v>
      </c>
      <c r="B33" s="24" t="s">
        <v>60</v>
      </c>
      <c r="C33" s="24" t="s">
        <v>299</v>
      </c>
      <c r="D33" s="24">
        <v>521.42999999999995</v>
      </c>
      <c r="E33" s="24">
        <v>505.66</v>
      </c>
      <c r="F33" s="123">
        <f t="shared" si="0"/>
        <v>-3.0243752756841619E-2</v>
      </c>
    </row>
    <row r="34" spans="1:6" x14ac:dyDescent="0.25">
      <c r="A34" s="24">
        <v>17080</v>
      </c>
      <c r="B34" s="24" t="s">
        <v>57</v>
      </c>
      <c r="C34" s="24" t="s">
        <v>299</v>
      </c>
      <c r="D34" s="24">
        <v>407.05</v>
      </c>
      <c r="E34" s="24">
        <v>511.07</v>
      </c>
      <c r="F34" s="123">
        <f t="shared" si="0"/>
        <v>0.25554600171969039</v>
      </c>
    </row>
    <row r="35" spans="1:6" x14ac:dyDescent="0.25">
      <c r="A35" s="24">
        <v>2296</v>
      </c>
      <c r="B35" s="24" t="s">
        <v>82</v>
      </c>
      <c r="C35" s="24" t="s">
        <v>299</v>
      </c>
      <c r="D35" s="24">
        <v>546.62</v>
      </c>
      <c r="E35" s="24">
        <v>514.36</v>
      </c>
      <c r="F35" s="123">
        <f t="shared" si="0"/>
        <v>-5.9017233178442048E-2</v>
      </c>
    </row>
    <row r="36" spans="1:6" x14ac:dyDescent="0.25">
      <c r="A36" s="24">
        <v>2571</v>
      </c>
      <c r="B36" s="24" t="s">
        <v>183</v>
      </c>
      <c r="C36" s="24" t="s">
        <v>299</v>
      </c>
      <c r="D36" s="24">
        <v>547.72</v>
      </c>
      <c r="E36" s="24">
        <v>515.45000000000005</v>
      </c>
      <c r="F36" s="123">
        <f t="shared" si="0"/>
        <v>-5.8916964872562587E-2</v>
      </c>
    </row>
    <row r="37" spans="1:6" x14ac:dyDescent="0.25">
      <c r="A37" s="24">
        <v>318</v>
      </c>
      <c r="B37" s="24" t="s">
        <v>62</v>
      </c>
      <c r="C37" s="24" t="s">
        <v>299</v>
      </c>
      <c r="D37" s="24">
        <v>557.13</v>
      </c>
      <c r="E37" s="24">
        <v>519.14</v>
      </c>
      <c r="F37" s="123">
        <f t="shared" si="0"/>
        <v>-6.8188753073788896E-2</v>
      </c>
    </row>
    <row r="38" spans="1:6" x14ac:dyDescent="0.25">
      <c r="A38" s="24">
        <v>57829</v>
      </c>
      <c r="B38" s="24" t="s">
        <v>68</v>
      </c>
      <c r="C38" s="24" t="s">
        <v>299</v>
      </c>
      <c r="D38" s="24">
        <v>458.55</v>
      </c>
      <c r="E38" s="24">
        <v>520.59</v>
      </c>
      <c r="F38" s="123">
        <f t="shared" si="0"/>
        <v>0.13529604187111552</v>
      </c>
    </row>
    <row r="39" spans="1:6" x14ac:dyDescent="0.25">
      <c r="A39" s="24">
        <v>777</v>
      </c>
      <c r="B39" s="24" t="s">
        <v>36</v>
      </c>
      <c r="C39" s="24" t="s">
        <v>299</v>
      </c>
      <c r="D39" s="24">
        <v>509.09</v>
      </c>
      <c r="E39" s="24">
        <v>521.73</v>
      </c>
      <c r="F39" s="123">
        <f t="shared" si="0"/>
        <v>2.4828615765385382E-2</v>
      </c>
    </row>
    <row r="40" spans="1:6" x14ac:dyDescent="0.25">
      <c r="A40" s="24">
        <v>1060</v>
      </c>
      <c r="B40" s="24" t="s">
        <v>63</v>
      </c>
      <c r="C40" s="24" t="s">
        <v>299</v>
      </c>
      <c r="D40" s="24">
        <v>523.91</v>
      </c>
      <c r="E40" s="24">
        <v>522.79</v>
      </c>
      <c r="F40" s="124">
        <f t="shared" si="0"/>
        <v>-2.1377717546906998E-3</v>
      </c>
    </row>
    <row r="41" spans="1:6" x14ac:dyDescent="0.25">
      <c r="A41" s="24">
        <v>57415</v>
      </c>
      <c r="B41" s="24" t="s">
        <v>76</v>
      </c>
      <c r="C41" s="24" t="s">
        <v>299</v>
      </c>
      <c r="D41" s="24">
        <v>491.61</v>
      </c>
      <c r="E41" s="24">
        <v>527.98</v>
      </c>
      <c r="F41" s="123">
        <f t="shared" si="0"/>
        <v>7.3981408026687831E-2</v>
      </c>
    </row>
    <row r="42" spans="1:6" x14ac:dyDescent="0.25">
      <c r="A42" s="24">
        <v>4224</v>
      </c>
      <c r="B42" s="24" t="s">
        <v>79</v>
      </c>
      <c r="C42" s="24" t="s">
        <v>299</v>
      </c>
      <c r="D42" s="24">
        <v>436.01</v>
      </c>
      <c r="E42" s="24">
        <v>529.44000000000005</v>
      </c>
      <c r="F42" s="123">
        <f t="shared" si="0"/>
        <v>0.21428407605330169</v>
      </c>
    </row>
    <row r="43" spans="1:6" x14ac:dyDescent="0.25">
      <c r="A43" s="24">
        <v>4236</v>
      </c>
      <c r="B43" s="24" t="s">
        <v>25</v>
      </c>
      <c r="C43" s="24" t="s">
        <v>299</v>
      </c>
      <c r="D43" s="24">
        <v>470.29</v>
      </c>
      <c r="E43" s="24">
        <v>530.47</v>
      </c>
      <c r="F43" s="123">
        <f t="shared" si="0"/>
        <v>0.12796359692955411</v>
      </c>
    </row>
    <row r="44" spans="1:6" x14ac:dyDescent="0.25">
      <c r="A44" s="24">
        <v>57828</v>
      </c>
      <c r="B44" s="24" t="s">
        <v>42</v>
      </c>
      <c r="C44" s="24" t="s">
        <v>299</v>
      </c>
      <c r="D44" s="24">
        <v>435.19</v>
      </c>
      <c r="E44" s="24">
        <v>534.91999999999996</v>
      </c>
      <c r="F44" s="123">
        <f t="shared" si="0"/>
        <v>0.22916427307612758</v>
      </c>
    </row>
    <row r="45" spans="1:6" x14ac:dyDescent="0.25">
      <c r="A45" s="24">
        <v>57809</v>
      </c>
      <c r="B45" s="24" t="s">
        <v>29</v>
      </c>
      <c r="C45" s="24" t="s">
        <v>299</v>
      </c>
      <c r="D45" s="24">
        <v>500.58</v>
      </c>
      <c r="E45" s="24">
        <v>536.83000000000004</v>
      </c>
      <c r="F45" s="123">
        <f t="shared" si="0"/>
        <v>7.2415997442966271E-2</v>
      </c>
    </row>
    <row r="46" spans="1:6" x14ac:dyDescent="0.25">
      <c r="A46" s="24">
        <v>6116</v>
      </c>
      <c r="B46" s="24" t="s">
        <v>54</v>
      </c>
      <c r="C46" s="24" t="s">
        <v>299</v>
      </c>
      <c r="D46" s="24">
        <v>553.80999999999995</v>
      </c>
      <c r="E46" s="24">
        <v>537.69000000000005</v>
      </c>
      <c r="F46" s="123">
        <f t="shared" si="0"/>
        <v>-2.9107455625575363E-2</v>
      </c>
    </row>
    <row r="47" spans="1:6" x14ac:dyDescent="0.25">
      <c r="A47" s="24">
        <v>4237</v>
      </c>
      <c r="B47" s="24" t="s">
        <v>35</v>
      </c>
      <c r="C47" s="24" t="s">
        <v>299</v>
      </c>
      <c r="D47" s="24">
        <v>496.05</v>
      </c>
      <c r="E47" s="24">
        <v>542.24</v>
      </c>
      <c r="F47" s="123">
        <f t="shared" si="0"/>
        <v>9.311561334542888E-2</v>
      </c>
    </row>
    <row r="48" spans="1:6" x14ac:dyDescent="0.25">
      <c r="A48" s="24">
        <v>57596</v>
      </c>
      <c r="B48" s="24" t="s">
        <v>72</v>
      </c>
      <c r="C48" s="24" t="s">
        <v>299</v>
      </c>
      <c r="D48" s="24">
        <v>504.05</v>
      </c>
      <c r="E48" s="24">
        <v>548.02</v>
      </c>
      <c r="F48" s="123">
        <f t="shared" si="0"/>
        <v>8.723340938398963E-2</v>
      </c>
    </row>
    <row r="49" spans="1:6" x14ac:dyDescent="0.25">
      <c r="A49" s="24">
        <v>57827</v>
      </c>
      <c r="B49" s="24" t="s">
        <v>38</v>
      </c>
      <c r="C49" s="24" t="s">
        <v>299</v>
      </c>
      <c r="D49" s="24">
        <v>553.73</v>
      </c>
      <c r="E49" s="24">
        <v>548.76</v>
      </c>
      <c r="F49" s="123">
        <f t="shared" si="0"/>
        <v>-8.9754934715475538E-3</v>
      </c>
    </row>
    <row r="50" spans="1:6" x14ac:dyDescent="0.25">
      <c r="A50" s="24">
        <v>1063</v>
      </c>
      <c r="B50" s="24" t="s">
        <v>58</v>
      </c>
      <c r="C50" s="24" t="s">
        <v>299</v>
      </c>
      <c r="D50" s="24">
        <v>629.57000000000005</v>
      </c>
      <c r="E50" s="24">
        <v>548.95000000000005</v>
      </c>
      <c r="F50" s="123">
        <f t="shared" si="0"/>
        <v>-0.12805565703575456</v>
      </c>
    </row>
    <row r="51" spans="1:6" x14ac:dyDescent="0.25">
      <c r="A51" s="24">
        <v>316</v>
      </c>
      <c r="B51" s="24" t="s">
        <v>81</v>
      </c>
      <c r="C51" s="24" t="s">
        <v>299</v>
      </c>
      <c r="D51" s="24">
        <v>567.39</v>
      </c>
      <c r="E51" s="24">
        <v>556.89</v>
      </c>
      <c r="F51" s="123">
        <f t="shared" si="0"/>
        <v>-1.8505789668481997E-2</v>
      </c>
    </row>
    <row r="52" spans="1:6" x14ac:dyDescent="0.25">
      <c r="A52" s="24">
        <v>56493</v>
      </c>
      <c r="B52" s="24" t="s">
        <v>43</v>
      </c>
      <c r="C52" s="24" t="s">
        <v>299</v>
      </c>
      <c r="D52" s="24">
        <v>601.97</v>
      </c>
      <c r="E52" s="24">
        <v>567.34</v>
      </c>
      <c r="F52" s="123">
        <f t="shared" si="0"/>
        <v>-5.7527783776600151E-2</v>
      </c>
    </row>
    <row r="53" spans="1:6" x14ac:dyDescent="0.25">
      <c r="A53" s="24">
        <v>1144</v>
      </c>
      <c r="B53" s="24" t="s">
        <v>45</v>
      </c>
      <c r="C53" s="24" t="s">
        <v>299</v>
      </c>
      <c r="D53" s="24">
        <v>584.44000000000005</v>
      </c>
      <c r="E53" s="24">
        <v>604.44000000000005</v>
      </c>
      <c r="F53" s="123">
        <f t="shared" si="0"/>
        <v>3.4220792553555535E-2</v>
      </c>
    </row>
    <row r="54" spans="1:6" x14ac:dyDescent="0.25">
      <c r="A54" s="24">
        <v>57480</v>
      </c>
      <c r="B54" s="24" t="s">
        <v>74</v>
      </c>
      <c r="C54" s="24" t="s">
        <v>299</v>
      </c>
      <c r="D54" s="24">
        <v>511.98</v>
      </c>
      <c r="E54" s="24">
        <v>625.99</v>
      </c>
      <c r="F54" s="123">
        <f t="shared" si="0"/>
        <v>0.22268447986249459</v>
      </c>
    </row>
    <row r="55" spans="1:6" x14ac:dyDescent="0.25">
      <c r="A55" s="24">
        <v>592</v>
      </c>
      <c r="B55" s="24" t="s">
        <v>46</v>
      </c>
      <c r="C55" s="24" t="s">
        <v>299</v>
      </c>
      <c r="D55" s="24">
        <v>648.48</v>
      </c>
      <c r="E55" s="24">
        <v>637.66999999999996</v>
      </c>
      <c r="F55" s="123">
        <f t="shared" si="0"/>
        <v>-1.6669750801875244E-2</v>
      </c>
    </row>
    <row r="56" spans="1:6" x14ac:dyDescent="0.25">
      <c r="A56" s="24">
        <v>1645</v>
      </c>
      <c r="B56" s="24" t="s">
        <v>33</v>
      </c>
      <c r="C56" s="24" t="s">
        <v>299</v>
      </c>
      <c r="D56" s="24">
        <v>639.45000000000005</v>
      </c>
      <c r="E56" s="24">
        <v>664.59</v>
      </c>
      <c r="F56" s="123">
        <f t="shared" si="0"/>
        <v>3.9315036359371308E-2</v>
      </c>
    </row>
    <row r="57" spans="1:6" x14ac:dyDescent="0.25">
      <c r="A57" s="24">
        <v>57607</v>
      </c>
      <c r="B57" s="24" t="s">
        <v>75</v>
      </c>
      <c r="C57" s="24" t="s">
        <v>299</v>
      </c>
      <c r="D57" s="24">
        <v>722.56</v>
      </c>
      <c r="E57" s="24">
        <v>717.15</v>
      </c>
      <c r="F57" s="123">
        <f t="shared" si="0"/>
        <v>-7.4872674933569097E-3</v>
      </c>
    </row>
    <row r="58" spans="1:6" x14ac:dyDescent="0.25">
      <c r="A58" s="24">
        <v>4433</v>
      </c>
      <c r="B58" s="24" t="s">
        <v>53</v>
      </c>
      <c r="C58" s="24" t="s">
        <v>299</v>
      </c>
      <c r="D58" s="24">
        <v>633.92999999999995</v>
      </c>
      <c r="E58" s="24">
        <v>764.4</v>
      </c>
      <c r="F58" s="123">
        <f t="shared" si="0"/>
        <v>0.20581136718565146</v>
      </c>
    </row>
    <row r="59" spans="1:6" x14ac:dyDescent="0.25">
      <c r="A59" s="24">
        <v>7275</v>
      </c>
      <c r="B59" s="24" t="s">
        <v>37</v>
      </c>
      <c r="C59" s="24" t="s">
        <v>299</v>
      </c>
      <c r="D59" s="24">
        <v>697.26</v>
      </c>
      <c r="E59" s="24">
        <v>826.44</v>
      </c>
      <c r="F59" s="123">
        <f t="shared" si="0"/>
        <v>0.18526804922123752</v>
      </c>
    </row>
    <row r="60" spans="1:6" x14ac:dyDescent="0.25">
      <c r="A60" s="24">
        <v>57812</v>
      </c>
      <c r="B60" s="24" t="s">
        <v>71</v>
      </c>
      <c r="C60" s="24" t="s">
        <v>301</v>
      </c>
      <c r="D60" s="24">
        <v>119.79</v>
      </c>
      <c r="E60" s="125">
        <v>34.29</v>
      </c>
      <c r="F60" s="123">
        <f t="shared" si="0"/>
        <v>-0.71374906085649881</v>
      </c>
    </row>
    <row r="61" spans="1:6" x14ac:dyDescent="0.25">
      <c r="A61" s="24">
        <v>856</v>
      </c>
      <c r="B61" s="24" t="s">
        <v>55</v>
      </c>
      <c r="C61" s="24" t="s">
        <v>301</v>
      </c>
      <c r="D61" s="24">
        <v>68.81</v>
      </c>
      <c r="E61" s="125">
        <v>49.39</v>
      </c>
      <c r="F61" s="123">
        <f t="shared" si="0"/>
        <v>-0.2822264205784043</v>
      </c>
    </row>
    <row r="62" spans="1:6" x14ac:dyDescent="0.25">
      <c r="A62" s="24">
        <v>4224</v>
      </c>
      <c r="B62" s="24" t="s">
        <v>79</v>
      </c>
      <c r="C62" s="24" t="s">
        <v>301</v>
      </c>
      <c r="D62" s="24">
        <v>77.099999999999994</v>
      </c>
      <c r="E62" s="125">
        <v>74.13</v>
      </c>
      <c r="F62" s="123">
        <f t="shared" si="0"/>
        <v>-3.8521400778210105E-2</v>
      </c>
    </row>
    <row r="63" spans="1:6" x14ac:dyDescent="0.25">
      <c r="A63" s="24">
        <v>466</v>
      </c>
      <c r="B63" s="24" t="s">
        <v>52</v>
      </c>
      <c r="C63" s="24" t="s">
        <v>301</v>
      </c>
      <c r="D63" s="24">
        <v>68.28</v>
      </c>
      <c r="E63" s="125">
        <v>77.38</v>
      </c>
      <c r="F63" s="123">
        <f t="shared" si="0"/>
        <v>0.13327475102519032</v>
      </c>
    </row>
    <row r="64" spans="1:6" x14ac:dyDescent="0.25">
      <c r="A64" s="24">
        <v>62181</v>
      </c>
      <c r="B64" s="24" t="s">
        <v>78</v>
      </c>
      <c r="C64" s="24" t="s">
        <v>301</v>
      </c>
      <c r="D64" s="24">
        <v>125.4</v>
      </c>
      <c r="E64" s="125">
        <v>78.23</v>
      </c>
      <c r="F64" s="123">
        <f t="shared" si="0"/>
        <v>-0.37615629984051036</v>
      </c>
    </row>
    <row r="65" spans="1:6" x14ac:dyDescent="0.25">
      <c r="A65" s="24">
        <v>17777</v>
      </c>
      <c r="B65" s="24" t="s">
        <v>49</v>
      </c>
      <c r="C65" s="24" t="s">
        <v>301</v>
      </c>
      <c r="D65" s="24">
        <v>102.81</v>
      </c>
      <c r="E65" s="125">
        <v>80.55</v>
      </c>
      <c r="F65" s="123">
        <f t="shared" si="0"/>
        <v>-0.2165159031222644</v>
      </c>
    </row>
    <row r="66" spans="1:6" x14ac:dyDescent="0.25">
      <c r="A66" s="24">
        <v>646</v>
      </c>
      <c r="B66" s="24" t="s">
        <v>28</v>
      </c>
      <c r="C66" s="24" t="s">
        <v>301</v>
      </c>
      <c r="D66" s="24">
        <v>126.24</v>
      </c>
      <c r="E66" s="125">
        <v>81.7</v>
      </c>
      <c r="F66" s="123">
        <f t="shared" si="0"/>
        <v>-0.3528200253485424</v>
      </c>
    </row>
    <row r="67" spans="1:6" x14ac:dyDescent="0.25">
      <c r="A67" s="24">
        <v>2119</v>
      </c>
      <c r="B67" s="24" t="s">
        <v>67</v>
      </c>
      <c r="C67" s="24" t="s">
        <v>301</v>
      </c>
      <c r="D67" s="24">
        <v>89.27</v>
      </c>
      <c r="E67" s="125">
        <v>88.05</v>
      </c>
      <c r="F67" s="123">
        <f t="shared" si="0"/>
        <v>-1.3666405287330558E-2</v>
      </c>
    </row>
    <row r="68" spans="1:6" x14ac:dyDescent="0.25">
      <c r="A68" s="24">
        <v>57811</v>
      </c>
      <c r="B68" s="24" t="s">
        <v>70</v>
      </c>
      <c r="C68" s="24" t="s">
        <v>301</v>
      </c>
      <c r="D68" s="24">
        <v>206.48</v>
      </c>
      <c r="E68" s="125">
        <v>95.06</v>
      </c>
      <c r="F68" s="123">
        <f t="shared" ref="F68:F112" si="1">(E68-D68)/D68</f>
        <v>-0.53961642774118557</v>
      </c>
    </row>
    <row r="69" spans="1:6" x14ac:dyDescent="0.25">
      <c r="A69" s="24">
        <v>283</v>
      </c>
      <c r="B69" s="24" t="s">
        <v>66</v>
      </c>
      <c r="C69" s="24" t="s">
        <v>301</v>
      </c>
      <c r="D69" s="24">
        <v>137.22999999999999</v>
      </c>
      <c r="E69" s="125">
        <v>96.22</v>
      </c>
      <c r="F69" s="123">
        <f t="shared" si="1"/>
        <v>-0.29884136121839244</v>
      </c>
    </row>
    <row r="70" spans="1:6" x14ac:dyDescent="0.25">
      <c r="A70" s="24">
        <v>204</v>
      </c>
      <c r="B70" s="24" t="s">
        <v>83</v>
      </c>
      <c r="C70" s="24" t="s">
        <v>301</v>
      </c>
      <c r="D70" s="24">
        <v>95.3</v>
      </c>
      <c r="E70" s="125">
        <v>97.08</v>
      </c>
      <c r="F70" s="123">
        <f t="shared" si="1"/>
        <v>1.8677859391395605E-2</v>
      </c>
    </row>
    <row r="71" spans="1:6" x14ac:dyDescent="0.25">
      <c r="A71" s="24">
        <v>2262</v>
      </c>
      <c r="B71" s="24" t="s">
        <v>50</v>
      </c>
      <c r="C71" s="24" t="s">
        <v>301</v>
      </c>
      <c r="D71" s="24">
        <v>99.29</v>
      </c>
      <c r="E71" s="125">
        <v>100.35</v>
      </c>
      <c r="F71" s="123">
        <f t="shared" si="1"/>
        <v>1.0675798166985476E-2</v>
      </c>
    </row>
    <row r="72" spans="1:6" x14ac:dyDescent="0.25">
      <c r="A72" s="24">
        <v>1507</v>
      </c>
      <c r="B72" s="24" t="s">
        <v>65</v>
      </c>
      <c r="C72" s="24" t="s">
        <v>301</v>
      </c>
      <c r="D72" s="24">
        <v>84.07</v>
      </c>
      <c r="E72" s="125">
        <v>100.46</v>
      </c>
      <c r="F72" s="123">
        <f t="shared" si="1"/>
        <v>0.19495658379921496</v>
      </c>
    </row>
    <row r="73" spans="1:6" x14ac:dyDescent="0.25">
      <c r="A73" s="24">
        <v>700</v>
      </c>
      <c r="B73" s="24" t="s">
        <v>48</v>
      </c>
      <c r="C73" s="24" t="s">
        <v>301</v>
      </c>
      <c r="D73" s="24">
        <v>105.19</v>
      </c>
      <c r="E73" s="125">
        <v>109.53</v>
      </c>
      <c r="F73" s="123">
        <f t="shared" si="1"/>
        <v>4.1258674778971417E-2</v>
      </c>
    </row>
    <row r="74" spans="1:6" x14ac:dyDescent="0.25">
      <c r="A74" s="24">
        <v>57616</v>
      </c>
      <c r="B74" s="24" t="s">
        <v>30</v>
      </c>
      <c r="C74" s="24" t="s">
        <v>301</v>
      </c>
      <c r="D74" s="24">
        <v>158.21</v>
      </c>
      <c r="E74" s="125">
        <v>109.98</v>
      </c>
      <c r="F74" s="123">
        <f t="shared" si="1"/>
        <v>-0.30484798685291703</v>
      </c>
    </row>
    <row r="75" spans="1:6" x14ac:dyDescent="0.25">
      <c r="A75" s="24">
        <v>61531</v>
      </c>
      <c r="B75" s="24" t="s">
        <v>51</v>
      </c>
      <c r="C75" s="24" t="s">
        <v>301</v>
      </c>
      <c r="D75" s="24">
        <v>90.58</v>
      </c>
      <c r="E75" s="125">
        <v>112.52</v>
      </c>
      <c r="F75" s="123">
        <f t="shared" si="1"/>
        <v>0.24221682490616028</v>
      </c>
    </row>
    <row r="76" spans="1:6" x14ac:dyDescent="0.25">
      <c r="A76" s="24">
        <v>57415</v>
      </c>
      <c r="B76" s="24" t="s">
        <v>76</v>
      </c>
      <c r="C76" s="24" t="s">
        <v>301</v>
      </c>
      <c r="D76" s="24">
        <v>144.62</v>
      </c>
      <c r="E76" s="125">
        <v>118.71</v>
      </c>
      <c r="F76" s="123">
        <f t="shared" si="1"/>
        <v>-0.17915917577098611</v>
      </c>
    </row>
    <row r="77" spans="1:6" x14ac:dyDescent="0.25">
      <c r="A77" s="24">
        <v>39341</v>
      </c>
      <c r="B77" s="24" t="s">
        <v>56</v>
      </c>
      <c r="C77" s="24" t="s">
        <v>301</v>
      </c>
      <c r="D77" s="24">
        <v>117.16</v>
      </c>
      <c r="E77" s="125">
        <v>121.39</v>
      </c>
      <c r="F77" s="123">
        <f t="shared" si="1"/>
        <v>3.6104472516217172E-2</v>
      </c>
    </row>
    <row r="78" spans="1:6" x14ac:dyDescent="0.25">
      <c r="A78" s="24">
        <v>57230</v>
      </c>
      <c r="B78" s="24" t="s">
        <v>47</v>
      </c>
      <c r="C78" s="24" t="s">
        <v>301</v>
      </c>
      <c r="D78" s="24">
        <v>168.66</v>
      </c>
      <c r="E78" s="125">
        <v>121.67</v>
      </c>
      <c r="F78" s="123">
        <f t="shared" si="1"/>
        <v>-0.27860785011265266</v>
      </c>
    </row>
    <row r="79" spans="1:6" x14ac:dyDescent="0.25">
      <c r="A79" s="24">
        <v>57404</v>
      </c>
      <c r="B79" s="24" t="s">
        <v>73</v>
      </c>
      <c r="C79" s="24" t="s">
        <v>301</v>
      </c>
      <c r="D79" s="24">
        <v>115.99</v>
      </c>
      <c r="E79" s="125">
        <v>127.92</v>
      </c>
      <c r="F79" s="123">
        <f t="shared" si="1"/>
        <v>0.10285369428399006</v>
      </c>
    </row>
    <row r="80" spans="1:6" x14ac:dyDescent="0.25">
      <c r="A80" s="24">
        <v>57608</v>
      </c>
      <c r="B80" s="24" t="s">
        <v>32</v>
      </c>
      <c r="C80" s="24" t="s">
        <v>301</v>
      </c>
      <c r="D80" s="24">
        <v>146.88</v>
      </c>
      <c r="E80" s="125">
        <v>128.94</v>
      </c>
      <c r="F80" s="123">
        <f t="shared" si="1"/>
        <v>-0.12214052287581698</v>
      </c>
    </row>
    <row r="81" spans="1:6" x14ac:dyDescent="0.25">
      <c r="A81" s="24">
        <v>6116</v>
      </c>
      <c r="B81" s="24" t="s">
        <v>54</v>
      </c>
      <c r="C81" s="24" t="s">
        <v>301</v>
      </c>
      <c r="D81" s="24">
        <v>146.78</v>
      </c>
      <c r="E81" s="125">
        <v>131.57</v>
      </c>
      <c r="F81" s="123">
        <f t="shared" si="1"/>
        <v>-0.10362447199890999</v>
      </c>
    </row>
    <row r="82" spans="1:6" x14ac:dyDescent="0.25">
      <c r="A82" s="24">
        <v>57826</v>
      </c>
      <c r="B82" s="24" t="s">
        <v>77</v>
      </c>
      <c r="C82" s="24" t="s">
        <v>301</v>
      </c>
      <c r="D82" s="24">
        <v>99.44</v>
      </c>
      <c r="E82" s="125">
        <v>141.26</v>
      </c>
      <c r="F82" s="123">
        <f t="shared" si="1"/>
        <v>0.42055510860820589</v>
      </c>
    </row>
    <row r="83" spans="1:6" x14ac:dyDescent="0.25">
      <c r="A83" s="24">
        <v>1337</v>
      </c>
      <c r="B83" s="24" t="s">
        <v>60</v>
      </c>
      <c r="C83" s="24" t="s">
        <v>301</v>
      </c>
      <c r="D83" s="24">
        <v>206.65</v>
      </c>
      <c r="E83" s="125">
        <v>154.5</v>
      </c>
      <c r="F83" s="123">
        <f t="shared" si="1"/>
        <v>-0.2523590612146141</v>
      </c>
    </row>
    <row r="84" spans="1:6" x14ac:dyDescent="0.25">
      <c r="A84" s="24">
        <v>1060</v>
      </c>
      <c r="B84" s="24" t="s">
        <v>63</v>
      </c>
      <c r="C84" s="24" t="s">
        <v>301</v>
      </c>
      <c r="D84" s="24">
        <v>207.2</v>
      </c>
      <c r="E84" s="125">
        <v>154.5</v>
      </c>
      <c r="F84" s="123">
        <f t="shared" si="1"/>
        <v>-0.25434362934362931</v>
      </c>
    </row>
    <row r="85" spans="1:6" x14ac:dyDescent="0.25">
      <c r="A85" s="24">
        <v>57809</v>
      </c>
      <c r="B85" s="24" t="s">
        <v>29</v>
      </c>
      <c r="C85" s="24" t="s">
        <v>301</v>
      </c>
      <c r="D85" s="24">
        <v>142.25</v>
      </c>
      <c r="E85" s="125">
        <v>155.6</v>
      </c>
      <c r="F85" s="123">
        <f t="shared" si="1"/>
        <v>9.3848857644991179E-2</v>
      </c>
    </row>
    <row r="86" spans="1:6" x14ac:dyDescent="0.25">
      <c r="A86" s="24">
        <v>4236</v>
      </c>
      <c r="B86" s="24" t="s">
        <v>25</v>
      </c>
      <c r="C86" s="24" t="s">
        <v>301</v>
      </c>
      <c r="D86" s="24">
        <v>164.83</v>
      </c>
      <c r="E86" s="125">
        <v>156.21</v>
      </c>
      <c r="F86" s="123">
        <f t="shared" si="1"/>
        <v>-5.2296305284232264E-2</v>
      </c>
    </row>
    <row r="87" spans="1:6" x14ac:dyDescent="0.25">
      <c r="A87" s="24">
        <v>4237</v>
      </c>
      <c r="B87" s="24" t="s">
        <v>35</v>
      </c>
      <c r="C87" s="24" t="s">
        <v>301</v>
      </c>
      <c r="D87" s="24">
        <v>174.58</v>
      </c>
      <c r="E87" s="125">
        <v>156.21</v>
      </c>
      <c r="F87" s="123">
        <f t="shared" si="1"/>
        <v>-0.1052239660900447</v>
      </c>
    </row>
    <row r="88" spans="1:6" x14ac:dyDescent="0.25">
      <c r="A88" s="24">
        <v>57828</v>
      </c>
      <c r="B88" s="24" t="s">
        <v>42</v>
      </c>
      <c r="C88" s="24" t="s">
        <v>301</v>
      </c>
      <c r="D88" s="24">
        <v>89.85</v>
      </c>
      <c r="E88" s="125">
        <v>166.02</v>
      </c>
      <c r="F88" s="123">
        <f t="shared" si="1"/>
        <v>0.8477462437395662</v>
      </c>
    </row>
    <row r="89" spans="1:6" x14ac:dyDescent="0.25">
      <c r="A89" s="24">
        <v>56493</v>
      </c>
      <c r="B89" s="24" t="s">
        <v>43</v>
      </c>
      <c r="C89" s="24" t="s">
        <v>301</v>
      </c>
      <c r="D89" s="24">
        <v>155.11000000000001</v>
      </c>
      <c r="E89" s="125">
        <v>173.04</v>
      </c>
      <c r="F89" s="123">
        <f t="shared" si="1"/>
        <v>0.1155953839210881</v>
      </c>
    </row>
    <row r="90" spans="1:6" x14ac:dyDescent="0.25">
      <c r="A90" s="24">
        <v>57596</v>
      </c>
      <c r="B90" s="24" t="s">
        <v>72</v>
      </c>
      <c r="C90" s="24" t="s">
        <v>301</v>
      </c>
      <c r="D90" s="24">
        <v>182.16</v>
      </c>
      <c r="E90" s="125">
        <v>179.4</v>
      </c>
      <c r="F90" s="123">
        <f t="shared" si="1"/>
        <v>-1.5151515151515102E-2</v>
      </c>
    </row>
    <row r="91" spans="1:6" x14ac:dyDescent="0.25">
      <c r="A91" s="24">
        <v>2571</v>
      </c>
      <c r="B91" s="24" t="s">
        <v>183</v>
      </c>
      <c r="C91" s="24" t="s">
        <v>301</v>
      </c>
      <c r="D91" s="24">
        <v>199.61</v>
      </c>
      <c r="E91" s="125">
        <v>183.11</v>
      </c>
      <c r="F91" s="123">
        <f t="shared" si="1"/>
        <v>-8.2661189319172379E-2</v>
      </c>
    </row>
    <row r="92" spans="1:6" x14ac:dyDescent="0.25">
      <c r="A92" s="24">
        <v>592</v>
      </c>
      <c r="B92" s="24" t="s">
        <v>46</v>
      </c>
      <c r="C92" s="24" t="s">
        <v>301</v>
      </c>
      <c r="D92" s="24">
        <v>275.31</v>
      </c>
      <c r="E92" s="125">
        <v>184.39</v>
      </c>
      <c r="F92" s="123">
        <f t="shared" si="1"/>
        <v>-0.33024590461661407</v>
      </c>
    </row>
    <row r="93" spans="1:6" x14ac:dyDescent="0.25">
      <c r="A93" s="24">
        <v>777</v>
      </c>
      <c r="B93" s="24" t="s">
        <v>36</v>
      </c>
      <c r="C93" s="24" t="s">
        <v>301</v>
      </c>
      <c r="D93" s="24">
        <v>162.59</v>
      </c>
      <c r="E93" s="125">
        <v>185.43</v>
      </c>
      <c r="F93" s="123">
        <f t="shared" si="1"/>
        <v>0.14047604403714867</v>
      </c>
    </row>
    <row r="94" spans="1:6" x14ac:dyDescent="0.25">
      <c r="A94" s="24">
        <v>1144</v>
      </c>
      <c r="B94" s="24" t="s">
        <v>45</v>
      </c>
      <c r="C94" s="24" t="s">
        <v>301</v>
      </c>
      <c r="D94" s="24">
        <v>120.14</v>
      </c>
      <c r="E94" s="125">
        <v>186.85</v>
      </c>
      <c r="F94" s="123">
        <f t="shared" si="1"/>
        <v>0.55526885300482764</v>
      </c>
    </row>
    <row r="95" spans="1:6" x14ac:dyDescent="0.25">
      <c r="A95" s="24">
        <v>57615</v>
      </c>
      <c r="B95" s="24" t="s">
        <v>31</v>
      </c>
      <c r="C95" s="24" t="s">
        <v>301</v>
      </c>
      <c r="D95" s="24">
        <v>113.77</v>
      </c>
      <c r="E95" s="125">
        <v>190.16</v>
      </c>
      <c r="F95" s="123">
        <f t="shared" si="1"/>
        <v>0.67144238375670218</v>
      </c>
    </row>
    <row r="96" spans="1:6" x14ac:dyDescent="0.25">
      <c r="A96" s="24">
        <v>56366</v>
      </c>
      <c r="B96" s="24" t="s">
        <v>39</v>
      </c>
      <c r="C96" s="24" t="s">
        <v>301</v>
      </c>
      <c r="D96" s="24">
        <v>242.42</v>
      </c>
      <c r="E96" s="125">
        <v>193.34</v>
      </c>
      <c r="F96" s="124">
        <f t="shared" si="1"/>
        <v>-0.20245854302450286</v>
      </c>
    </row>
    <row r="97" spans="1:6" x14ac:dyDescent="0.25">
      <c r="A97" s="24">
        <v>4433</v>
      </c>
      <c r="B97" s="24" t="s">
        <v>53</v>
      </c>
      <c r="C97" s="24" t="s">
        <v>301</v>
      </c>
      <c r="D97" s="24">
        <v>190.14</v>
      </c>
      <c r="E97" s="125">
        <v>196.41</v>
      </c>
      <c r="F97" s="123">
        <f t="shared" si="1"/>
        <v>3.2975702114231675E-2</v>
      </c>
    </row>
    <row r="98" spans="1:6" x14ac:dyDescent="0.25">
      <c r="A98" s="24">
        <v>1375</v>
      </c>
      <c r="B98" s="24" t="s">
        <v>23</v>
      </c>
      <c r="C98" s="24" t="s">
        <v>301</v>
      </c>
      <c r="D98" s="24">
        <v>230.53</v>
      </c>
      <c r="E98" s="125">
        <v>199.41</v>
      </c>
      <c r="F98" s="123">
        <f t="shared" si="1"/>
        <v>-0.13499327636316316</v>
      </c>
    </row>
    <row r="99" spans="1:6" x14ac:dyDescent="0.25">
      <c r="A99" s="24">
        <v>57830</v>
      </c>
      <c r="B99" s="24" t="s">
        <v>69</v>
      </c>
      <c r="C99" s="24" t="s">
        <v>301</v>
      </c>
      <c r="D99" s="24">
        <v>182.32</v>
      </c>
      <c r="E99" s="125">
        <v>203.75</v>
      </c>
      <c r="F99" s="123">
        <f t="shared" si="1"/>
        <v>0.11754058797718302</v>
      </c>
    </row>
    <row r="100" spans="1:6" x14ac:dyDescent="0.25">
      <c r="A100" s="24">
        <v>316</v>
      </c>
      <c r="B100" s="24" t="s">
        <v>81</v>
      </c>
      <c r="C100" s="24" t="s">
        <v>301</v>
      </c>
      <c r="D100" s="24">
        <v>211.67</v>
      </c>
      <c r="E100" s="125">
        <v>204.58</v>
      </c>
      <c r="F100" s="123">
        <f t="shared" si="1"/>
        <v>-3.3495535503377784E-2</v>
      </c>
    </row>
    <row r="101" spans="1:6" x14ac:dyDescent="0.25">
      <c r="A101" s="24">
        <v>1063</v>
      </c>
      <c r="B101" s="24" t="s">
        <v>58</v>
      </c>
      <c r="C101" s="24" t="s">
        <v>301</v>
      </c>
      <c r="D101" s="24">
        <v>177.92</v>
      </c>
      <c r="E101" s="125">
        <v>207.04</v>
      </c>
      <c r="F101" s="123">
        <f t="shared" si="1"/>
        <v>0.16366906474820148</v>
      </c>
    </row>
    <row r="102" spans="1:6" x14ac:dyDescent="0.25">
      <c r="A102" s="24">
        <v>57829</v>
      </c>
      <c r="B102" s="24" t="s">
        <v>68</v>
      </c>
      <c r="C102" s="24" t="s">
        <v>301</v>
      </c>
      <c r="D102" s="24">
        <v>184.75</v>
      </c>
      <c r="E102" s="125">
        <v>214.34</v>
      </c>
      <c r="F102" s="123">
        <f t="shared" si="1"/>
        <v>0.16016238159675239</v>
      </c>
    </row>
    <row r="103" spans="1:6" x14ac:dyDescent="0.25">
      <c r="A103" s="24">
        <v>57827</v>
      </c>
      <c r="B103" s="24" t="s">
        <v>38</v>
      </c>
      <c r="C103" s="24" t="s">
        <v>301</v>
      </c>
      <c r="D103" s="24">
        <v>250.23</v>
      </c>
      <c r="E103" s="125">
        <v>216.02</v>
      </c>
      <c r="F103" s="123">
        <f t="shared" si="1"/>
        <v>-0.13671422291491819</v>
      </c>
    </row>
    <row r="104" spans="1:6" x14ac:dyDescent="0.25">
      <c r="A104" s="24">
        <v>2296</v>
      </c>
      <c r="B104" s="24" t="s">
        <v>82</v>
      </c>
      <c r="C104" s="24" t="s">
        <v>301</v>
      </c>
      <c r="D104" s="24">
        <v>243.47</v>
      </c>
      <c r="E104" s="125">
        <v>244.92</v>
      </c>
      <c r="F104" s="123">
        <f t="shared" si="1"/>
        <v>5.9555592064730297E-3</v>
      </c>
    </row>
    <row r="105" spans="1:6" x14ac:dyDescent="0.25">
      <c r="A105" s="24">
        <v>1900</v>
      </c>
      <c r="B105" s="24" t="s">
        <v>203</v>
      </c>
      <c r="C105" s="24" t="s">
        <v>301</v>
      </c>
      <c r="D105" s="24">
        <v>383.56</v>
      </c>
      <c r="E105" s="125">
        <v>252.3</v>
      </c>
      <c r="F105" s="123">
        <f t="shared" si="1"/>
        <v>-0.34221503806444881</v>
      </c>
    </row>
    <row r="106" spans="1:6" x14ac:dyDescent="0.25">
      <c r="A106" s="24">
        <v>1901</v>
      </c>
      <c r="B106" s="24" t="s">
        <v>61</v>
      </c>
      <c r="C106" s="24" t="s">
        <v>301</v>
      </c>
      <c r="D106" s="24">
        <v>342.53</v>
      </c>
      <c r="E106" s="125">
        <v>259.10000000000002</v>
      </c>
      <c r="F106" s="123">
        <f t="shared" si="1"/>
        <v>-0.2435699062855807</v>
      </c>
    </row>
    <row r="107" spans="1:6" x14ac:dyDescent="0.25">
      <c r="A107" s="24">
        <v>318</v>
      </c>
      <c r="B107" s="24" t="s">
        <v>62</v>
      </c>
      <c r="C107" s="24" t="s">
        <v>301</v>
      </c>
      <c r="D107" s="24">
        <v>277.25</v>
      </c>
      <c r="E107" s="125">
        <v>268.97000000000003</v>
      </c>
      <c r="F107" s="123">
        <f t="shared" si="1"/>
        <v>-2.9864743011722174E-2</v>
      </c>
    </row>
    <row r="108" spans="1:6" x14ac:dyDescent="0.25">
      <c r="A108" s="24">
        <v>57480</v>
      </c>
      <c r="B108" s="24" t="s">
        <v>74</v>
      </c>
      <c r="C108" s="24" t="s">
        <v>301</v>
      </c>
      <c r="D108" s="24">
        <v>239.28</v>
      </c>
      <c r="E108" s="125">
        <v>273.06</v>
      </c>
      <c r="F108" s="123">
        <f t="shared" si="1"/>
        <v>0.14117352056168506</v>
      </c>
    </row>
    <row r="109" spans="1:6" x14ac:dyDescent="0.25">
      <c r="A109" s="24">
        <v>17080</v>
      </c>
      <c r="B109" s="24" t="s">
        <v>57</v>
      </c>
      <c r="C109" s="24" t="s">
        <v>301</v>
      </c>
      <c r="D109" s="24">
        <v>198.22</v>
      </c>
      <c r="E109" s="125">
        <v>290.18</v>
      </c>
      <c r="F109" s="123">
        <f t="shared" si="1"/>
        <v>0.46392896781354054</v>
      </c>
    </row>
    <row r="110" spans="1:6" x14ac:dyDescent="0.25">
      <c r="A110" s="24">
        <v>57607</v>
      </c>
      <c r="B110" s="24" t="s">
        <v>75</v>
      </c>
      <c r="C110" s="24" t="s">
        <v>301</v>
      </c>
      <c r="D110" s="24">
        <v>339.19</v>
      </c>
      <c r="E110" s="125">
        <v>328.8</v>
      </c>
      <c r="F110" s="123">
        <f t="shared" si="1"/>
        <v>-3.0631799286535529E-2</v>
      </c>
    </row>
    <row r="111" spans="1:6" x14ac:dyDescent="0.25">
      <c r="A111" s="24">
        <v>1645</v>
      </c>
      <c r="B111" s="24" t="s">
        <v>33</v>
      </c>
      <c r="C111" s="24" t="s">
        <v>301</v>
      </c>
      <c r="D111" s="24">
        <v>377.57</v>
      </c>
      <c r="E111" s="125">
        <v>376.32</v>
      </c>
      <c r="F111" s="124">
        <f t="shared" si="1"/>
        <v>-3.3106443838228673E-3</v>
      </c>
    </row>
    <row r="112" spans="1:6" x14ac:dyDescent="0.25">
      <c r="A112" s="24">
        <v>189</v>
      </c>
      <c r="B112" s="24" t="s">
        <v>27</v>
      </c>
      <c r="C112" s="24" t="s">
        <v>301</v>
      </c>
      <c r="D112" s="24">
        <v>375.05</v>
      </c>
      <c r="E112" s="125">
        <v>388.14</v>
      </c>
      <c r="F112" s="123">
        <f t="shared" si="1"/>
        <v>3.490201306492461E-2</v>
      </c>
    </row>
  </sheetData>
  <autoFilter ref="A3:F112" xr:uid="{8522BEC3-09F8-4901-A2B9-15615899E071}"/>
  <sortState xmlns:xlrd2="http://schemas.microsoft.com/office/spreadsheetml/2017/richdata2" ref="A4:E112">
    <sortCondition ref="C4:C112"/>
    <sortCondition ref="E4:E112"/>
  </sortState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6BA7-E92B-4C4F-937C-A31CDC67BC31}">
  <dimension ref="A1:G117"/>
  <sheetViews>
    <sheetView workbookViewId="0">
      <pane ySplit="3" topLeftCell="A4" activePane="bottomLeft" state="frozen"/>
      <selection activeCell="C12" sqref="C12"/>
      <selection pane="bottomLeft" activeCell="C12" sqref="C12"/>
    </sheetView>
  </sheetViews>
  <sheetFormatPr baseColWidth="10" defaultColWidth="11.42578125" defaultRowHeight="15" x14ac:dyDescent="0.25"/>
  <cols>
    <col min="3" max="3" width="23.5703125" bestFit="1" customWidth="1"/>
    <col min="7" max="7" width="11.42578125" style="2"/>
  </cols>
  <sheetData>
    <row r="1" spans="1:7" ht="18.75" x14ac:dyDescent="0.3">
      <c r="A1" s="7" t="s">
        <v>302</v>
      </c>
    </row>
    <row r="3" spans="1:7" x14ac:dyDescent="0.25">
      <c r="A3" s="9" t="s">
        <v>166</v>
      </c>
      <c r="B3" s="9" t="s">
        <v>303</v>
      </c>
      <c r="C3" s="9" t="s">
        <v>304</v>
      </c>
      <c r="D3" s="9" t="s">
        <v>305</v>
      </c>
      <c r="E3" s="9" t="s">
        <v>306</v>
      </c>
      <c r="F3" s="9" t="s">
        <v>307</v>
      </c>
      <c r="G3" s="128" t="s">
        <v>169</v>
      </c>
    </row>
    <row r="4" spans="1:7" x14ac:dyDescent="0.25">
      <c r="A4" s="10">
        <v>2010</v>
      </c>
      <c r="B4" s="10" t="s">
        <v>308</v>
      </c>
      <c r="C4" s="10" t="s">
        <v>285</v>
      </c>
      <c r="D4" s="10">
        <v>1200</v>
      </c>
      <c r="E4" s="75">
        <v>6.5489254000000003E-4</v>
      </c>
      <c r="F4" s="10">
        <v>1195.7087822880001</v>
      </c>
      <c r="G4" s="11">
        <v>1200</v>
      </c>
    </row>
    <row r="5" spans="1:7" x14ac:dyDescent="0.25">
      <c r="A5" s="10">
        <v>2010</v>
      </c>
      <c r="B5" s="10" t="s">
        <v>308</v>
      </c>
      <c r="C5" s="10" t="s">
        <v>262</v>
      </c>
      <c r="D5" s="10">
        <v>24100</v>
      </c>
      <c r="E5" s="75">
        <v>1.3218632480000001E-2</v>
      </c>
      <c r="F5" s="10">
        <v>24134.7</v>
      </c>
      <c r="G5" s="11">
        <v>24130</v>
      </c>
    </row>
    <row r="6" spans="1:7" x14ac:dyDescent="0.25">
      <c r="A6" s="10">
        <v>2010</v>
      </c>
      <c r="B6" s="10" t="s">
        <v>308</v>
      </c>
      <c r="C6" s="10" t="s">
        <v>173</v>
      </c>
      <c r="D6" s="10">
        <v>232600</v>
      </c>
      <c r="E6" s="75">
        <v>0.12739552651</v>
      </c>
      <c r="F6" s="10">
        <v>232599.916626744</v>
      </c>
      <c r="G6" s="11">
        <v>232600</v>
      </c>
    </row>
    <row r="7" spans="1:7" x14ac:dyDescent="0.25">
      <c r="A7" s="10">
        <v>2010</v>
      </c>
      <c r="B7" s="10" t="s">
        <v>308</v>
      </c>
      <c r="C7" s="10" t="s">
        <v>309</v>
      </c>
      <c r="D7" s="10">
        <v>74600</v>
      </c>
      <c r="E7" s="75">
        <v>4.0846865310000001E-2</v>
      </c>
      <c r="F7" s="10">
        <v>74578.58</v>
      </c>
      <c r="G7" s="11">
        <v>74580</v>
      </c>
    </row>
    <row r="8" spans="1:7" x14ac:dyDescent="0.25">
      <c r="A8" s="10">
        <v>2010</v>
      </c>
      <c r="B8" s="10" t="s">
        <v>308</v>
      </c>
      <c r="C8" s="10" t="s">
        <v>171</v>
      </c>
      <c r="D8" s="10">
        <v>645000</v>
      </c>
      <c r="E8" s="75">
        <v>0.35327759141999998</v>
      </c>
      <c r="F8" s="10">
        <v>645017.455168474</v>
      </c>
      <c r="G8" s="11">
        <v>645020</v>
      </c>
    </row>
    <row r="9" spans="1:7" x14ac:dyDescent="0.25">
      <c r="A9" s="10">
        <v>2010</v>
      </c>
      <c r="B9" s="10" t="s">
        <v>308</v>
      </c>
      <c r="C9" s="10" t="s">
        <v>175</v>
      </c>
      <c r="D9" s="10">
        <v>426200</v>
      </c>
      <c r="E9" s="75">
        <v>0.23344391366</v>
      </c>
      <c r="F9" s="10">
        <v>426224.03109083301</v>
      </c>
      <c r="G9" s="11">
        <v>426220</v>
      </c>
    </row>
    <row r="10" spans="1:7" x14ac:dyDescent="0.25">
      <c r="A10" s="10">
        <v>2010</v>
      </c>
      <c r="B10" s="10" t="s">
        <v>308</v>
      </c>
      <c r="C10" s="10" t="s">
        <v>170</v>
      </c>
      <c r="D10" s="10">
        <v>422100</v>
      </c>
      <c r="E10" s="75">
        <v>0.23116257807000001</v>
      </c>
      <c r="F10" s="10">
        <v>422058.747737978</v>
      </c>
      <c r="G10" s="11">
        <v>422060</v>
      </c>
    </row>
    <row r="11" spans="1:7" x14ac:dyDescent="0.25">
      <c r="A11" s="10">
        <v>2011</v>
      </c>
      <c r="B11" s="10" t="s">
        <v>308</v>
      </c>
      <c r="C11" s="10" t="s">
        <v>285</v>
      </c>
      <c r="D11" s="10">
        <v>300</v>
      </c>
      <c r="E11" s="75">
        <v>1.6569760000000001E-4</v>
      </c>
      <c r="F11" s="10">
        <v>311.45999999999998</v>
      </c>
      <c r="G11" s="11">
        <v>310</v>
      </c>
    </row>
    <row r="12" spans="1:7" x14ac:dyDescent="0.25">
      <c r="A12" s="10">
        <v>2011</v>
      </c>
      <c r="B12" s="10" t="s">
        <v>308</v>
      </c>
      <c r="C12" s="10" t="s">
        <v>262</v>
      </c>
      <c r="D12" s="10">
        <v>26600</v>
      </c>
      <c r="E12" s="75">
        <v>1.415083866E-2</v>
      </c>
      <c r="F12" s="10">
        <v>26599.18</v>
      </c>
      <c r="G12" s="11">
        <v>26600</v>
      </c>
    </row>
    <row r="13" spans="1:7" x14ac:dyDescent="0.25">
      <c r="A13" s="10">
        <v>2011</v>
      </c>
      <c r="B13" s="10" t="s">
        <v>308</v>
      </c>
      <c r="C13" s="10" t="s">
        <v>173</v>
      </c>
      <c r="D13" s="10">
        <v>215800</v>
      </c>
      <c r="E13" s="75">
        <v>0.11481837791000001</v>
      </c>
      <c r="F13" s="10">
        <v>215822.87624543501</v>
      </c>
      <c r="G13" s="11">
        <v>215820</v>
      </c>
    </row>
    <row r="14" spans="1:7" x14ac:dyDescent="0.25">
      <c r="A14" s="10">
        <v>2011</v>
      </c>
      <c r="B14" s="10" t="s">
        <v>308</v>
      </c>
      <c r="C14" s="10" t="s">
        <v>309</v>
      </c>
      <c r="D14" s="10">
        <v>144000</v>
      </c>
      <c r="E14" s="75">
        <v>7.6617587870000003E-2</v>
      </c>
      <c r="F14" s="10">
        <v>144017.26</v>
      </c>
      <c r="G14" s="11">
        <v>144020</v>
      </c>
    </row>
    <row r="15" spans="1:7" x14ac:dyDescent="0.25">
      <c r="A15" s="10">
        <v>2011</v>
      </c>
      <c r="B15" s="10" t="s">
        <v>308</v>
      </c>
      <c r="C15" s="10" t="s">
        <v>171</v>
      </c>
      <c r="D15" s="10">
        <v>598500</v>
      </c>
      <c r="E15" s="75">
        <v>0.31838276529999998</v>
      </c>
      <c r="F15" s="10">
        <v>598460.67678973905</v>
      </c>
      <c r="G15" s="11">
        <v>598460</v>
      </c>
    </row>
    <row r="16" spans="1:7" x14ac:dyDescent="0.25">
      <c r="A16" s="10">
        <v>2011</v>
      </c>
      <c r="B16" s="10" t="s">
        <v>308</v>
      </c>
      <c r="C16" s="10" t="s">
        <v>175</v>
      </c>
      <c r="D16" s="10">
        <v>433200</v>
      </c>
      <c r="E16" s="75">
        <v>0.23045953874</v>
      </c>
      <c r="F16" s="10">
        <v>433192.32873468398</v>
      </c>
      <c r="G16" s="11">
        <v>433190</v>
      </c>
    </row>
    <row r="17" spans="1:7" x14ac:dyDescent="0.25">
      <c r="A17" s="10">
        <v>2011</v>
      </c>
      <c r="B17" s="10" t="s">
        <v>308</v>
      </c>
      <c r="C17" s="10" t="s">
        <v>170</v>
      </c>
      <c r="D17" s="10">
        <v>461300</v>
      </c>
      <c r="E17" s="75">
        <v>0.24540519391999999</v>
      </c>
      <c r="F17" s="10">
        <v>461285.51684137102</v>
      </c>
      <c r="G17" s="11">
        <v>461290</v>
      </c>
    </row>
    <row r="18" spans="1:7" x14ac:dyDescent="0.25">
      <c r="A18" s="10">
        <v>2012</v>
      </c>
      <c r="B18" s="10" t="s">
        <v>308</v>
      </c>
      <c r="C18" s="10" t="s">
        <v>285</v>
      </c>
      <c r="D18" s="10">
        <v>1000</v>
      </c>
      <c r="E18" s="75">
        <v>5.3083929999999996E-4</v>
      </c>
      <c r="F18" s="10">
        <v>1019.85</v>
      </c>
      <c r="G18" s="11">
        <v>1020</v>
      </c>
    </row>
    <row r="19" spans="1:7" x14ac:dyDescent="0.25">
      <c r="A19" s="10">
        <v>2012</v>
      </c>
      <c r="B19" s="10" t="s">
        <v>308</v>
      </c>
      <c r="C19" s="10" t="s">
        <v>262</v>
      </c>
      <c r="D19" s="10">
        <v>25700</v>
      </c>
      <c r="E19" s="75">
        <v>1.3399709040000001E-2</v>
      </c>
      <c r="F19" s="10">
        <v>25743.56</v>
      </c>
      <c r="G19" s="11">
        <v>25740</v>
      </c>
    </row>
    <row r="20" spans="1:7" x14ac:dyDescent="0.25">
      <c r="A20" s="10">
        <v>2012</v>
      </c>
      <c r="B20" s="10" t="s">
        <v>308</v>
      </c>
      <c r="C20" s="10" t="s">
        <v>173</v>
      </c>
      <c r="D20" s="10">
        <v>203300</v>
      </c>
      <c r="E20" s="75">
        <v>0.10583035541999999</v>
      </c>
      <c r="F20" s="10">
        <v>203321.58680394501</v>
      </c>
      <c r="G20" s="11">
        <v>203320</v>
      </c>
    </row>
    <row r="21" spans="1:7" x14ac:dyDescent="0.25">
      <c r="A21" s="10">
        <v>2012</v>
      </c>
      <c r="B21" s="10" t="s">
        <v>308</v>
      </c>
      <c r="C21" s="10" t="s">
        <v>309</v>
      </c>
      <c r="D21" s="10">
        <v>165100</v>
      </c>
      <c r="E21" s="75">
        <v>8.5957911649999996E-2</v>
      </c>
      <c r="F21" s="10">
        <v>165142.59</v>
      </c>
      <c r="G21" s="11">
        <v>165140</v>
      </c>
    </row>
    <row r="22" spans="1:7" x14ac:dyDescent="0.25">
      <c r="A22" s="10">
        <v>2012</v>
      </c>
      <c r="B22" s="10" t="s">
        <v>308</v>
      </c>
      <c r="C22" s="10" t="s">
        <v>171</v>
      </c>
      <c r="D22" s="10">
        <v>566500</v>
      </c>
      <c r="E22" s="75">
        <v>0.29485583894</v>
      </c>
      <c r="F22" s="10">
        <v>566477.89578882698</v>
      </c>
      <c r="G22" s="11">
        <v>566480</v>
      </c>
    </row>
    <row r="23" spans="1:7" x14ac:dyDescent="0.25">
      <c r="A23" s="10">
        <v>2012</v>
      </c>
      <c r="B23" s="10" t="s">
        <v>308</v>
      </c>
      <c r="C23" s="10" t="s">
        <v>175</v>
      </c>
      <c r="D23" s="10">
        <v>444200</v>
      </c>
      <c r="E23" s="75">
        <v>0.23119467595000001</v>
      </c>
      <c r="F23" s="10">
        <v>444171.88419836701</v>
      </c>
      <c r="G23" s="11">
        <v>444170</v>
      </c>
    </row>
    <row r="24" spans="1:7" x14ac:dyDescent="0.25">
      <c r="A24" s="10">
        <v>2012</v>
      </c>
      <c r="B24" s="10" t="s">
        <v>308</v>
      </c>
      <c r="C24" s="10" t="s">
        <v>170</v>
      </c>
      <c r="D24" s="10">
        <v>515300</v>
      </c>
      <c r="E24" s="75">
        <v>0.26823066969999998</v>
      </c>
      <c r="F24" s="10">
        <v>515325.54317253799</v>
      </c>
      <c r="G24" s="11">
        <v>515330</v>
      </c>
    </row>
    <row r="25" spans="1:7" x14ac:dyDescent="0.25">
      <c r="A25" s="10">
        <v>2013</v>
      </c>
      <c r="B25" s="10" t="s">
        <v>308</v>
      </c>
      <c r="C25" s="10" t="s">
        <v>285</v>
      </c>
      <c r="D25" s="10">
        <v>300</v>
      </c>
      <c r="E25" s="75">
        <v>1.4660652000000001E-4</v>
      </c>
      <c r="F25" s="10">
        <v>277.86127019200001</v>
      </c>
      <c r="G25" s="11">
        <v>280</v>
      </c>
    </row>
    <row r="26" spans="1:7" x14ac:dyDescent="0.25">
      <c r="A26" s="10">
        <v>2013</v>
      </c>
      <c r="B26" s="10" t="s">
        <v>308</v>
      </c>
      <c r="C26" s="10" t="s">
        <v>262</v>
      </c>
      <c r="D26" s="10">
        <v>24700</v>
      </c>
      <c r="E26" s="75">
        <v>1.303862899E-2</v>
      </c>
      <c r="F26" s="10">
        <v>24711.93</v>
      </c>
      <c r="G26" s="11">
        <v>24710</v>
      </c>
    </row>
    <row r="27" spans="1:7" x14ac:dyDescent="0.25">
      <c r="A27" s="10">
        <v>2013</v>
      </c>
      <c r="B27" s="10" t="s">
        <v>308</v>
      </c>
      <c r="C27" s="10" t="s">
        <v>173</v>
      </c>
      <c r="D27" s="10">
        <v>207800</v>
      </c>
      <c r="E27" s="75">
        <v>0.10963412764</v>
      </c>
      <c r="F27" s="10">
        <v>207788.01896506699</v>
      </c>
      <c r="G27" s="11">
        <v>207790</v>
      </c>
    </row>
    <row r="28" spans="1:7" x14ac:dyDescent="0.25">
      <c r="A28" s="10">
        <v>2013</v>
      </c>
      <c r="B28" s="10" t="s">
        <v>308</v>
      </c>
      <c r="C28" s="10" t="s">
        <v>309</v>
      </c>
      <c r="D28" s="10">
        <v>172900</v>
      </c>
      <c r="E28" s="75">
        <v>9.1245520139999994E-2</v>
      </c>
      <c r="F28" s="10">
        <v>172936.35</v>
      </c>
      <c r="G28" s="11">
        <v>172940</v>
      </c>
    </row>
    <row r="29" spans="1:7" x14ac:dyDescent="0.25">
      <c r="A29" s="10">
        <v>2013</v>
      </c>
      <c r="B29" s="10" t="s">
        <v>308</v>
      </c>
      <c r="C29" s="10" t="s">
        <v>171</v>
      </c>
      <c r="D29" s="10">
        <v>535300</v>
      </c>
      <c r="E29" s="75">
        <v>0.28243069788000003</v>
      </c>
      <c r="F29" s="10">
        <v>535286.92633309704</v>
      </c>
      <c r="G29" s="11">
        <v>535290</v>
      </c>
    </row>
    <row r="30" spans="1:7" x14ac:dyDescent="0.25">
      <c r="A30" s="10">
        <v>2013</v>
      </c>
      <c r="B30" s="10" t="s">
        <v>308</v>
      </c>
      <c r="C30" s="10" t="s">
        <v>175</v>
      </c>
      <c r="D30" s="10">
        <v>452600</v>
      </c>
      <c r="E30" s="75">
        <v>0.23881331266</v>
      </c>
      <c r="F30" s="10">
        <v>452619.51006432599</v>
      </c>
      <c r="G30" s="11">
        <v>452620</v>
      </c>
    </row>
    <row r="31" spans="1:7" x14ac:dyDescent="0.25">
      <c r="A31" s="10">
        <v>2013</v>
      </c>
      <c r="B31" s="10" t="s">
        <v>308</v>
      </c>
      <c r="C31" s="10" t="s">
        <v>170</v>
      </c>
      <c r="D31" s="10">
        <v>501700</v>
      </c>
      <c r="E31" s="75">
        <v>0.26469110617000002</v>
      </c>
      <c r="F31" s="10">
        <v>501665.32787382201</v>
      </c>
      <c r="G31" s="11">
        <v>501670</v>
      </c>
    </row>
    <row r="32" spans="1:7" x14ac:dyDescent="0.25">
      <c r="A32" s="10">
        <v>2014</v>
      </c>
      <c r="B32" s="10" t="s">
        <v>308</v>
      </c>
      <c r="C32" s="10" t="s">
        <v>285</v>
      </c>
      <c r="D32" s="10">
        <v>700</v>
      </c>
      <c r="E32" s="75">
        <v>3.3982830000000002E-4</v>
      </c>
      <c r="F32" s="10">
        <v>669.99043652700004</v>
      </c>
      <c r="G32" s="11">
        <v>670</v>
      </c>
    </row>
    <row r="33" spans="1:7" x14ac:dyDescent="0.25">
      <c r="A33" s="10">
        <v>2014</v>
      </c>
      <c r="B33" s="10" t="s">
        <v>308</v>
      </c>
      <c r="C33" s="10" t="s">
        <v>262</v>
      </c>
      <c r="D33" s="10">
        <v>25500</v>
      </c>
      <c r="E33" s="75">
        <v>1.295173132E-2</v>
      </c>
      <c r="F33" s="10">
        <v>25535.06</v>
      </c>
      <c r="G33" s="11">
        <v>25540</v>
      </c>
    </row>
    <row r="34" spans="1:7" x14ac:dyDescent="0.25">
      <c r="A34" s="10">
        <v>2014</v>
      </c>
      <c r="B34" s="10" t="s">
        <v>308</v>
      </c>
      <c r="C34" s="10" t="s">
        <v>173</v>
      </c>
      <c r="D34" s="10">
        <v>197900</v>
      </c>
      <c r="E34" s="75">
        <v>0.10039676568</v>
      </c>
      <c r="F34" s="10">
        <v>197937.81783728601</v>
      </c>
      <c r="G34" s="11">
        <v>197940</v>
      </c>
    </row>
    <row r="35" spans="1:7" x14ac:dyDescent="0.25">
      <c r="A35" s="10">
        <v>2014</v>
      </c>
      <c r="B35" s="10" t="s">
        <v>308</v>
      </c>
      <c r="C35" s="10" t="s">
        <v>309</v>
      </c>
      <c r="D35" s="10">
        <v>178100</v>
      </c>
      <c r="E35" s="75">
        <v>9.0328132589999999E-2</v>
      </c>
      <c r="F35" s="10">
        <v>178086.94666505099</v>
      </c>
      <c r="G35" s="11">
        <v>178090</v>
      </c>
    </row>
    <row r="36" spans="1:7" x14ac:dyDescent="0.25">
      <c r="A36" s="10">
        <v>2014</v>
      </c>
      <c r="B36" s="10" t="s">
        <v>308</v>
      </c>
      <c r="C36" s="10" t="s">
        <v>171</v>
      </c>
      <c r="D36" s="10">
        <v>536500</v>
      </c>
      <c r="E36" s="75">
        <v>0.27213748333999999</v>
      </c>
      <c r="F36" s="10">
        <v>536534.21245302202</v>
      </c>
      <c r="G36" s="11">
        <v>536530</v>
      </c>
    </row>
    <row r="37" spans="1:7" x14ac:dyDescent="0.25">
      <c r="A37" s="10">
        <v>2014</v>
      </c>
      <c r="B37" s="10" t="s">
        <v>308</v>
      </c>
      <c r="C37" s="10" t="s">
        <v>175</v>
      </c>
      <c r="D37" s="10">
        <v>467900</v>
      </c>
      <c r="E37" s="75">
        <v>0.23730826047</v>
      </c>
      <c r="F37" s="10">
        <v>467866.458803082</v>
      </c>
      <c r="G37" s="11">
        <v>467870</v>
      </c>
    </row>
    <row r="38" spans="1:7" x14ac:dyDescent="0.25">
      <c r="A38" s="10">
        <v>2014</v>
      </c>
      <c r="B38" s="10" t="s">
        <v>308</v>
      </c>
      <c r="C38" s="10" t="s">
        <v>170</v>
      </c>
      <c r="D38" s="10">
        <v>564900</v>
      </c>
      <c r="E38" s="75">
        <v>0.28653779828999998</v>
      </c>
      <c r="F38" s="10">
        <v>564925.23578311596</v>
      </c>
      <c r="G38" s="11">
        <v>564930</v>
      </c>
    </row>
    <row r="39" spans="1:7" x14ac:dyDescent="0.25">
      <c r="A39" s="10">
        <v>2015</v>
      </c>
      <c r="B39" s="10" t="s">
        <v>308</v>
      </c>
      <c r="C39" s="10" t="s">
        <v>285</v>
      </c>
      <c r="D39" s="10">
        <v>2300</v>
      </c>
      <c r="E39" s="75">
        <v>1.19919052E-3</v>
      </c>
      <c r="F39" s="10">
        <v>2323.277</v>
      </c>
      <c r="G39" s="11">
        <v>2320</v>
      </c>
    </row>
    <row r="40" spans="1:7" x14ac:dyDescent="0.25">
      <c r="A40" s="10">
        <v>2015</v>
      </c>
      <c r="B40" s="10" t="s">
        <v>308</v>
      </c>
      <c r="C40" s="10" t="s">
        <v>262</v>
      </c>
      <c r="D40" s="10">
        <v>25500</v>
      </c>
      <c r="E40" s="75">
        <v>1.3140621619999999E-2</v>
      </c>
      <c r="F40" s="10">
        <v>25458.26</v>
      </c>
      <c r="G40" s="11">
        <v>25460</v>
      </c>
    </row>
    <row r="41" spans="1:7" x14ac:dyDescent="0.25">
      <c r="A41" s="10">
        <v>2015</v>
      </c>
      <c r="B41" s="10" t="s">
        <v>308</v>
      </c>
      <c r="C41" s="10" t="s">
        <v>173</v>
      </c>
      <c r="D41" s="10">
        <v>174400</v>
      </c>
      <c r="E41" s="75">
        <v>9.0040530559999998E-2</v>
      </c>
      <c r="F41" s="10">
        <v>174441.91783009001</v>
      </c>
      <c r="G41" s="11">
        <v>174440</v>
      </c>
    </row>
    <row r="42" spans="1:7" x14ac:dyDescent="0.25">
      <c r="A42" s="10">
        <v>2015</v>
      </c>
      <c r="B42" s="10" t="s">
        <v>308</v>
      </c>
      <c r="C42" s="10" t="s">
        <v>309</v>
      </c>
      <c r="D42" s="10">
        <v>176800</v>
      </c>
      <c r="E42" s="75">
        <v>9.1275140360000007E-2</v>
      </c>
      <c r="F42" s="10">
        <v>176833.815112118</v>
      </c>
      <c r="G42" s="11">
        <v>176830</v>
      </c>
    </row>
    <row r="43" spans="1:7" x14ac:dyDescent="0.25">
      <c r="A43" s="10">
        <v>2015</v>
      </c>
      <c r="B43" s="10" t="s">
        <v>308</v>
      </c>
      <c r="C43" s="10" t="s">
        <v>171</v>
      </c>
      <c r="D43" s="10">
        <v>542300</v>
      </c>
      <c r="E43" s="75">
        <v>0.27989373581999999</v>
      </c>
      <c r="F43" s="10">
        <v>542258.02268873702</v>
      </c>
      <c r="G43" s="11">
        <v>542260</v>
      </c>
    </row>
    <row r="44" spans="1:7" x14ac:dyDescent="0.25">
      <c r="A44" s="10">
        <v>2015</v>
      </c>
      <c r="B44" s="10" t="s">
        <v>308</v>
      </c>
      <c r="C44" s="10" t="s">
        <v>175</v>
      </c>
      <c r="D44" s="10">
        <v>482300</v>
      </c>
      <c r="E44" s="75">
        <v>0.24893739540000001</v>
      </c>
      <c r="F44" s="10">
        <v>482284.104750461</v>
      </c>
      <c r="G44" s="11">
        <v>482280</v>
      </c>
    </row>
    <row r="45" spans="1:7" x14ac:dyDescent="0.25">
      <c r="A45" s="10">
        <v>2015</v>
      </c>
      <c r="B45" s="10" t="s">
        <v>308</v>
      </c>
      <c r="C45" s="10" t="s">
        <v>170</v>
      </c>
      <c r="D45" s="10">
        <v>533800</v>
      </c>
      <c r="E45" s="75">
        <v>0.27551338571</v>
      </c>
      <c r="F45" s="10">
        <v>533771.65916937904</v>
      </c>
      <c r="G45" s="11">
        <v>533770</v>
      </c>
    </row>
    <row r="46" spans="1:7" x14ac:dyDescent="0.25">
      <c r="A46" s="10">
        <v>2016</v>
      </c>
      <c r="B46" s="10" t="s">
        <v>308</v>
      </c>
      <c r="C46" s="10" t="s">
        <v>285</v>
      </c>
      <c r="D46" s="10">
        <v>2200</v>
      </c>
      <c r="E46" s="75">
        <v>1.1021506399999999E-3</v>
      </c>
      <c r="F46" s="10">
        <v>2157.5650000000001</v>
      </c>
      <c r="G46" s="11">
        <v>2160</v>
      </c>
    </row>
    <row r="47" spans="1:7" x14ac:dyDescent="0.25">
      <c r="A47" s="10">
        <v>2016</v>
      </c>
      <c r="B47" s="10" t="s">
        <v>308</v>
      </c>
      <c r="C47" s="10" t="s">
        <v>262</v>
      </c>
      <c r="D47" s="10">
        <v>25200</v>
      </c>
      <c r="E47" s="75">
        <v>1.287676722E-2</v>
      </c>
      <c r="F47" s="10">
        <v>25207.5</v>
      </c>
      <c r="G47" s="11">
        <v>25210</v>
      </c>
    </row>
    <row r="48" spans="1:7" x14ac:dyDescent="0.25">
      <c r="A48" s="10">
        <v>2016</v>
      </c>
      <c r="B48" s="10" t="s">
        <v>308</v>
      </c>
      <c r="C48" s="10" t="s">
        <v>177</v>
      </c>
      <c r="D48" s="10">
        <v>900</v>
      </c>
      <c r="E48" s="75">
        <v>4.7694023999999999E-4</v>
      </c>
      <c r="F48" s="10">
        <v>933.65599999999995</v>
      </c>
      <c r="G48" s="11">
        <v>930</v>
      </c>
    </row>
    <row r="49" spans="1:7" x14ac:dyDescent="0.25">
      <c r="A49" s="10">
        <v>2016</v>
      </c>
      <c r="B49" s="10" t="s">
        <v>308</v>
      </c>
      <c r="C49" s="10" t="s">
        <v>173</v>
      </c>
      <c r="D49" s="10">
        <v>167200</v>
      </c>
      <c r="E49" s="75">
        <v>8.5411117470000006E-2</v>
      </c>
      <c r="F49" s="10">
        <v>167200.408831101</v>
      </c>
      <c r="G49" s="11">
        <v>167200</v>
      </c>
    </row>
    <row r="50" spans="1:7" x14ac:dyDescent="0.25">
      <c r="A50" s="10">
        <v>2016</v>
      </c>
      <c r="B50" s="10" t="s">
        <v>308</v>
      </c>
      <c r="C50" s="10" t="s">
        <v>309</v>
      </c>
      <c r="D50" s="10">
        <v>175700</v>
      </c>
      <c r="E50" s="75">
        <v>8.9749907680000005E-2</v>
      </c>
      <c r="F50" s="10">
        <v>175694.00450512199</v>
      </c>
      <c r="G50" s="11">
        <v>175690</v>
      </c>
    </row>
    <row r="51" spans="1:7" x14ac:dyDescent="0.25">
      <c r="A51" s="10">
        <v>2016</v>
      </c>
      <c r="B51" s="10" t="s">
        <v>308</v>
      </c>
      <c r="C51" s="10" t="s">
        <v>171</v>
      </c>
      <c r="D51" s="10">
        <v>536800</v>
      </c>
      <c r="E51" s="75">
        <v>0.27420088130999998</v>
      </c>
      <c r="F51" s="10">
        <v>536774.37805367098</v>
      </c>
      <c r="G51" s="11">
        <v>536770</v>
      </c>
    </row>
    <row r="52" spans="1:7" x14ac:dyDescent="0.25">
      <c r="A52" s="10">
        <v>2016</v>
      </c>
      <c r="B52" s="10" t="s">
        <v>308</v>
      </c>
      <c r="C52" s="10" t="s">
        <v>175</v>
      </c>
      <c r="D52" s="10">
        <v>508500</v>
      </c>
      <c r="E52" s="75">
        <v>0.25975330869000002</v>
      </c>
      <c r="F52" s="10">
        <v>508491.87664943899</v>
      </c>
      <c r="G52" s="11">
        <v>508490</v>
      </c>
    </row>
    <row r="53" spans="1:7" x14ac:dyDescent="0.25">
      <c r="A53" s="10">
        <v>2016</v>
      </c>
      <c r="B53" s="10" t="s">
        <v>308</v>
      </c>
      <c r="C53" s="10" t="s">
        <v>170</v>
      </c>
      <c r="D53" s="10">
        <v>541100</v>
      </c>
      <c r="E53" s="75">
        <v>0.27642892675000003</v>
      </c>
      <c r="F53" s="10">
        <v>541135.98950850999</v>
      </c>
      <c r="G53" s="11">
        <v>541140</v>
      </c>
    </row>
    <row r="54" spans="1:7" x14ac:dyDescent="0.25">
      <c r="A54" s="10">
        <v>2017</v>
      </c>
      <c r="B54" s="10" t="s">
        <v>308</v>
      </c>
      <c r="C54" s="10" t="s">
        <v>285</v>
      </c>
      <c r="D54" s="10">
        <v>5500</v>
      </c>
      <c r="E54" s="75">
        <v>2.7725051400000001E-3</v>
      </c>
      <c r="F54" s="10">
        <v>5510.27</v>
      </c>
      <c r="G54" s="11">
        <v>5510</v>
      </c>
    </row>
    <row r="55" spans="1:7" x14ac:dyDescent="0.25">
      <c r="A55" s="10">
        <v>2017</v>
      </c>
      <c r="B55" s="10" t="s">
        <v>308</v>
      </c>
      <c r="C55" s="10" t="s">
        <v>262</v>
      </c>
      <c r="D55" s="10">
        <v>26300</v>
      </c>
      <c r="E55" s="75">
        <v>1.323500165E-2</v>
      </c>
      <c r="F55" s="10">
        <v>26304.165000000001</v>
      </c>
      <c r="G55" s="11">
        <v>26300</v>
      </c>
    </row>
    <row r="56" spans="1:7" x14ac:dyDescent="0.25">
      <c r="A56" s="10">
        <v>2017</v>
      </c>
      <c r="B56" s="10" t="s">
        <v>308</v>
      </c>
      <c r="C56" s="10" t="s">
        <v>177</v>
      </c>
      <c r="D56" s="10">
        <v>900</v>
      </c>
      <c r="E56" s="75">
        <v>4.4928482999999998E-4</v>
      </c>
      <c r="F56" s="10">
        <v>892.94</v>
      </c>
      <c r="G56" s="11">
        <v>890</v>
      </c>
    </row>
    <row r="57" spans="1:7" x14ac:dyDescent="0.25">
      <c r="A57" s="10">
        <v>2017</v>
      </c>
      <c r="B57" s="10" t="s">
        <v>308</v>
      </c>
      <c r="C57" s="10" t="s">
        <v>173</v>
      </c>
      <c r="D57" s="10">
        <v>140200</v>
      </c>
      <c r="E57" s="75">
        <v>7.0558873999999994E-2</v>
      </c>
      <c r="F57" s="10">
        <v>140233.625413634</v>
      </c>
      <c r="G57" s="11">
        <v>140230</v>
      </c>
    </row>
    <row r="58" spans="1:7" x14ac:dyDescent="0.25">
      <c r="A58" s="10">
        <v>2017</v>
      </c>
      <c r="B58" s="10" t="s">
        <v>308</v>
      </c>
      <c r="C58" s="10" t="s">
        <v>309</v>
      </c>
      <c r="D58" s="10">
        <v>173000</v>
      </c>
      <c r="E58" s="75">
        <v>8.702475137E-2</v>
      </c>
      <c r="F58" s="10">
        <v>172959.05806174499</v>
      </c>
      <c r="G58" s="11">
        <v>172960</v>
      </c>
    </row>
    <row r="59" spans="1:7" x14ac:dyDescent="0.25">
      <c r="A59" s="10">
        <v>2017</v>
      </c>
      <c r="B59" s="10" t="s">
        <v>308</v>
      </c>
      <c r="C59" s="10" t="s">
        <v>171</v>
      </c>
      <c r="D59" s="10">
        <v>552900</v>
      </c>
      <c r="E59" s="75">
        <v>0.27821754260999998</v>
      </c>
      <c r="F59" s="10">
        <v>552948.94096769695</v>
      </c>
      <c r="G59" s="11">
        <v>552950</v>
      </c>
    </row>
    <row r="60" spans="1:7" x14ac:dyDescent="0.25">
      <c r="A60" s="10">
        <v>2017</v>
      </c>
      <c r="B60" s="10" t="s">
        <v>308</v>
      </c>
      <c r="C60" s="10" t="s">
        <v>175</v>
      </c>
      <c r="D60" s="10">
        <v>537600</v>
      </c>
      <c r="E60" s="75">
        <v>0.27050445361999997</v>
      </c>
      <c r="F60" s="10">
        <v>537619.410176476</v>
      </c>
      <c r="G60" s="11">
        <v>537620</v>
      </c>
    </row>
    <row r="61" spans="1:7" x14ac:dyDescent="0.25">
      <c r="A61" s="10">
        <v>2017</v>
      </c>
      <c r="B61" s="10" t="s">
        <v>308</v>
      </c>
      <c r="C61" s="10" t="s">
        <v>170</v>
      </c>
      <c r="D61" s="10">
        <v>551000</v>
      </c>
      <c r="E61" s="75">
        <v>0.27723758677999999</v>
      </c>
      <c r="F61" s="10">
        <v>551001.30843883206</v>
      </c>
      <c r="G61" s="11">
        <v>551000</v>
      </c>
    </row>
    <row r="62" spans="1:7" x14ac:dyDescent="0.25">
      <c r="A62" s="10">
        <v>2018</v>
      </c>
      <c r="B62" s="10" t="s">
        <v>308</v>
      </c>
      <c r="C62" s="10" t="s">
        <v>285</v>
      </c>
      <c r="D62" s="10">
        <v>5100</v>
      </c>
      <c r="E62" s="75">
        <v>2.5523634600000001E-3</v>
      </c>
      <c r="F62" s="10">
        <v>5095.5309999999999</v>
      </c>
      <c r="G62" s="11">
        <v>5100</v>
      </c>
    </row>
    <row r="63" spans="1:7" x14ac:dyDescent="0.25">
      <c r="A63" s="10">
        <v>2018</v>
      </c>
      <c r="B63" s="10" t="s">
        <v>308</v>
      </c>
      <c r="C63" s="10" t="s">
        <v>262</v>
      </c>
      <c r="D63" s="10">
        <v>25300</v>
      </c>
      <c r="E63" s="75">
        <v>1.267055039E-2</v>
      </c>
      <c r="F63" s="10">
        <v>25295.45</v>
      </c>
      <c r="G63" s="11">
        <v>25300</v>
      </c>
    </row>
    <row r="64" spans="1:7" x14ac:dyDescent="0.25">
      <c r="A64" s="10">
        <v>2018</v>
      </c>
      <c r="B64" s="10" t="s">
        <v>308</v>
      </c>
      <c r="C64" s="10" t="s">
        <v>177</v>
      </c>
      <c r="D64" s="10">
        <v>1000</v>
      </c>
      <c r="E64" s="75">
        <v>5.0641228E-4</v>
      </c>
      <c r="F64" s="10">
        <v>1011</v>
      </c>
      <c r="G64" s="11">
        <v>1010</v>
      </c>
    </row>
    <row r="65" spans="1:7" x14ac:dyDescent="0.25">
      <c r="A65" s="10">
        <v>2018</v>
      </c>
      <c r="B65" s="10" t="s">
        <v>308</v>
      </c>
      <c r="C65" s="10" t="s">
        <v>173</v>
      </c>
      <c r="D65" s="10">
        <v>135600</v>
      </c>
      <c r="E65" s="75">
        <v>6.7943612469999998E-2</v>
      </c>
      <c r="F65" s="10">
        <v>135642.430612397</v>
      </c>
      <c r="G65" s="11">
        <v>135640</v>
      </c>
    </row>
    <row r="66" spans="1:7" x14ac:dyDescent="0.25">
      <c r="A66" s="10">
        <v>2018</v>
      </c>
      <c r="B66" s="10" t="s">
        <v>308</v>
      </c>
      <c r="C66" s="10" t="s">
        <v>309</v>
      </c>
      <c r="D66" s="10">
        <v>174300</v>
      </c>
      <c r="E66" s="75">
        <v>8.7316971889999997E-2</v>
      </c>
      <c r="F66" s="10">
        <v>174319.34908830299</v>
      </c>
      <c r="G66" s="11">
        <v>174320</v>
      </c>
    </row>
    <row r="67" spans="1:7" x14ac:dyDescent="0.25">
      <c r="A67" s="10">
        <v>2018</v>
      </c>
      <c r="B67" s="10" t="s">
        <v>308</v>
      </c>
      <c r="C67" s="10" t="s">
        <v>171</v>
      </c>
      <c r="D67" s="10">
        <v>541000</v>
      </c>
      <c r="E67" s="75">
        <v>0.27100974762000002</v>
      </c>
      <c r="F67" s="10">
        <v>541043.07305338397</v>
      </c>
      <c r="G67" s="11">
        <v>541040</v>
      </c>
    </row>
    <row r="68" spans="1:7" x14ac:dyDescent="0.25">
      <c r="A68" s="10">
        <v>2018</v>
      </c>
      <c r="B68" s="10" t="s">
        <v>308</v>
      </c>
      <c r="C68" s="10" t="s">
        <v>175</v>
      </c>
      <c r="D68" s="10">
        <v>576200</v>
      </c>
      <c r="E68" s="75">
        <v>0.28860798142999999</v>
      </c>
      <c r="F68" s="10">
        <v>576176.13593181502</v>
      </c>
      <c r="G68" s="11">
        <v>576180</v>
      </c>
    </row>
    <row r="69" spans="1:7" x14ac:dyDescent="0.25">
      <c r="A69" s="10">
        <v>2018</v>
      </c>
      <c r="B69" s="10" t="s">
        <v>308</v>
      </c>
      <c r="C69" s="10" t="s">
        <v>170</v>
      </c>
      <c r="D69" s="10">
        <v>537800</v>
      </c>
      <c r="E69" s="75">
        <v>0.26939236045999998</v>
      </c>
      <c r="F69" s="10">
        <v>537814.12602574402</v>
      </c>
      <c r="G69" s="11">
        <v>537810</v>
      </c>
    </row>
    <row r="70" spans="1:7" x14ac:dyDescent="0.25">
      <c r="A70" s="10">
        <v>2019</v>
      </c>
      <c r="B70" s="10" t="s">
        <v>308</v>
      </c>
      <c r="C70" s="10" t="s">
        <v>285</v>
      </c>
      <c r="D70" s="10">
        <v>4800</v>
      </c>
      <c r="E70" s="75">
        <v>2.3970006800000001E-3</v>
      </c>
      <c r="F70" s="10">
        <v>4824.0889999999999</v>
      </c>
      <c r="G70" s="11">
        <v>4820</v>
      </c>
    </row>
    <row r="71" spans="1:7" x14ac:dyDescent="0.25">
      <c r="A71" s="10">
        <v>2019</v>
      </c>
      <c r="B71" s="10" t="s">
        <v>308</v>
      </c>
      <c r="C71" s="10" t="s">
        <v>262</v>
      </c>
      <c r="D71" s="10">
        <v>26000</v>
      </c>
      <c r="E71" s="75">
        <v>1.2922437490000001E-2</v>
      </c>
      <c r="F71" s="10">
        <v>26007.08</v>
      </c>
      <c r="G71" s="11">
        <v>26010</v>
      </c>
    </row>
    <row r="72" spans="1:7" x14ac:dyDescent="0.25">
      <c r="A72" s="10">
        <v>2019</v>
      </c>
      <c r="B72" s="10" t="s">
        <v>308</v>
      </c>
      <c r="C72" s="10" t="s">
        <v>177</v>
      </c>
      <c r="D72" s="10">
        <v>1100</v>
      </c>
      <c r="E72" s="75">
        <v>5.4886526999999995E-4</v>
      </c>
      <c r="F72" s="10">
        <v>1104.6199999999999</v>
      </c>
      <c r="G72" s="11">
        <v>1100</v>
      </c>
    </row>
    <row r="73" spans="1:7" x14ac:dyDescent="0.25">
      <c r="A73" s="10">
        <v>2019</v>
      </c>
      <c r="B73" s="10" t="s">
        <v>308</v>
      </c>
      <c r="C73" s="10" t="s">
        <v>173</v>
      </c>
      <c r="D73" s="10">
        <v>124300</v>
      </c>
      <c r="E73" s="75">
        <v>6.1745056940000001E-2</v>
      </c>
      <c r="F73" s="10">
        <v>124265.150144033</v>
      </c>
      <c r="G73" s="11">
        <v>124270</v>
      </c>
    </row>
    <row r="74" spans="1:7" x14ac:dyDescent="0.25">
      <c r="A74" s="10">
        <v>2019</v>
      </c>
      <c r="B74" s="10" t="s">
        <v>308</v>
      </c>
      <c r="C74" s="10" t="s">
        <v>309</v>
      </c>
      <c r="D74" s="10">
        <v>139300</v>
      </c>
      <c r="E74" s="75">
        <v>6.9228925750000003E-2</v>
      </c>
      <c r="F74" s="10">
        <v>139326.82678049599</v>
      </c>
      <c r="G74" s="11">
        <v>139330</v>
      </c>
    </row>
    <row r="75" spans="1:7" x14ac:dyDescent="0.25">
      <c r="A75" s="10">
        <v>2019</v>
      </c>
      <c r="B75" s="10" t="s">
        <v>308</v>
      </c>
      <c r="C75" s="10" t="s">
        <v>171</v>
      </c>
      <c r="D75" s="10">
        <v>559600</v>
      </c>
      <c r="E75" s="75">
        <v>0.27803875657999999</v>
      </c>
      <c r="F75" s="10">
        <v>559567.51108603296</v>
      </c>
      <c r="G75" s="11">
        <v>559570</v>
      </c>
    </row>
    <row r="76" spans="1:7" x14ac:dyDescent="0.25">
      <c r="A76" s="10">
        <v>2019</v>
      </c>
      <c r="B76" s="10" t="s">
        <v>308</v>
      </c>
      <c r="C76" s="10" t="s">
        <v>175</v>
      </c>
      <c r="D76" s="10">
        <v>626100</v>
      </c>
      <c r="E76" s="75">
        <v>0.31108076633999998</v>
      </c>
      <c r="F76" s="10">
        <v>626066.28050148999</v>
      </c>
      <c r="G76" s="11">
        <v>626070</v>
      </c>
    </row>
    <row r="77" spans="1:7" x14ac:dyDescent="0.25">
      <c r="A77" s="10">
        <v>2019</v>
      </c>
      <c r="B77" s="10" t="s">
        <v>308</v>
      </c>
      <c r="C77" s="10" t="s">
        <v>170</v>
      </c>
      <c r="D77" s="10">
        <v>531400</v>
      </c>
      <c r="E77" s="75">
        <v>0.26403819095999997</v>
      </c>
      <c r="F77" s="10">
        <v>531390.64194853103</v>
      </c>
      <c r="G77" s="11">
        <v>531390</v>
      </c>
    </row>
    <row r="78" spans="1:7" x14ac:dyDescent="0.25">
      <c r="A78" s="10">
        <v>2020</v>
      </c>
      <c r="B78" s="10" t="s">
        <v>308</v>
      </c>
      <c r="C78" s="10" t="s">
        <v>285</v>
      </c>
      <c r="D78" s="10">
        <v>46500</v>
      </c>
      <c r="E78" s="75">
        <v>2.3682278439999999E-2</v>
      </c>
      <c r="F78" s="10">
        <v>46467.23</v>
      </c>
      <c r="G78" s="11">
        <v>46470</v>
      </c>
    </row>
    <row r="79" spans="1:7" x14ac:dyDescent="0.25">
      <c r="A79" s="10">
        <v>2020</v>
      </c>
      <c r="B79" s="10" t="s">
        <v>308</v>
      </c>
      <c r="C79" s="10" t="s">
        <v>262</v>
      </c>
      <c r="D79" s="10">
        <v>24600</v>
      </c>
      <c r="E79" s="75">
        <v>1.252980354E-2</v>
      </c>
      <c r="F79" s="10">
        <v>24584.85</v>
      </c>
      <c r="G79" s="11">
        <v>24580</v>
      </c>
    </row>
    <row r="80" spans="1:7" x14ac:dyDescent="0.25">
      <c r="A80" s="10">
        <v>2020</v>
      </c>
      <c r="B80" s="10" t="s">
        <v>308</v>
      </c>
      <c r="C80" s="10" t="s">
        <v>177</v>
      </c>
      <c r="D80" s="10">
        <v>400</v>
      </c>
      <c r="E80" s="75">
        <v>2.0354621000000001E-4</v>
      </c>
      <c r="F80" s="10">
        <v>399.38</v>
      </c>
      <c r="G80" s="11">
        <v>400</v>
      </c>
    </row>
    <row r="81" spans="1:7" x14ac:dyDescent="0.25">
      <c r="A81" s="10">
        <v>2020</v>
      </c>
      <c r="B81" s="10" t="s">
        <v>308</v>
      </c>
      <c r="C81" s="10" t="s">
        <v>173</v>
      </c>
      <c r="D81" s="10">
        <v>118100</v>
      </c>
      <c r="E81" s="75">
        <v>6.0187815800000002E-2</v>
      </c>
      <c r="F81" s="10">
        <v>118095.101678662</v>
      </c>
      <c r="G81" s="11">
        <v>118100</v>
      </c>
    </row>
    <row r="82" spans="1:7" x14ac:dyDescent="0.25">
      <c r="A82" s="10">
        <v>2020</v>
      </c>
      <c r="B82" s="10" t="s">
        <v>308</v>
      </c>
      <c r="C82" s="10" t="s">
        <v>309</v>
      </c>
      <c r="D82" s="10">
        <v>136600</v>
      </c>
      <c r="E82" s="75">
        <v>6.9634829699999998E-2</v>
      </c>
      <c r="F82" s="10">
        <v>136631.18</v>
      </c>
      <c r="G82" s="11">
        <v>136630</v>
      </c>
    </row>
    <row r="83" spans="1:7" x14ac:dyDescent="0.25">
      <c r="A83" s="10">
        <v>2020</v>
      </c>
      <c r="B83" s="10" t="s">
        <v>308</v>
      </c>
      <c r="C83" s="10" t="s">
        <v>171</v>
      </c>
      <c r="D83" s="10">
        <v>542200</v>
      </c>
      <c r="E83" s="75">
        <v>0.27632459044000002</v>
      </c>
      <c r="F83" s="10">
        <v>542179.17983275501</v>
      </c>
      <c r="G83" s="11">
        <v>542180</v>
      </c>
    </row>
    <row r="84" spans="1:7" x14ac:dyDescent="0.25">
      <c r="A84" s="10">
        <v>2020</v>
      </c>
      <c r="B84" s="10" t="s">
        <v>308</v>
      </c>
      <c r="C84" s="10" t="s">
        <v>175</v>
      </c>
      <c r="D84" s="10">
        <v>610500</v>
      </c>
      <c r="E84" s="75">
        <v>0.31115644194999997</v>
      </c>
      <c r="F84" s="10">
        <v>610523.09613385296</v>
      </c>
      <c r="G84" s="11">
        <v>610520</v>
      </c>
    </row>
    <row r="85" spans="1:7" x14ac:dyDescent="0.25">
      <c r="A85" s="10">
        <v>2020</v>
      </c>
      <c r="B85" s="10" t="s">
        <v>308</v>
      </c>
      <c r="C85" s="10" t="s">
        <v>170</v>
      </c>
      <c r="D85" s="10">
        <v>483200</v>
      </c>
      <c r="E85" s="75">
        <v>0.24628069392999999</v>
      </c>
      <c r="F85" s="10">
        <v>483229.756827251</v>
      </c>
      <c r="G85" s="11">
        <v>483230</v>
      </c>
    </row>
    <row r="86" spans="1:7" x14ac:dyDescent="0.25">
      <c r="A86" s="10">
        <v>2021</v>
      </c>
      <c r="B86" s="10" t="s">
        <v>308</v>
      </c>
      <c r="C86" s="10" t="s">
        <v>285</v>
      </c>
      <c r="D86" s="10">
        <v>3300</v>
      </c>
      <c r="E86" s="75">
        <v>1.57088998E-3</v>
      </c>
      <c r="F86" s="10">
        <v>3295.3870000000002</v>
      </c>
      <c r="G86" s="11">
        <v>3300</v>
      </c>
    </row>
    <row r="87" spans="1:7" x14ac:dyDescent="0.25">
      <c r="A87" s="10">
        <v>2021</v>
      </c>
      <c r="B87" s="10" t="s">
        <v>308</v>
      </c>
      <c r="C87" s="10" t="s">
        <v>262</v>
      </c>
      <c r="D87" s="10">
        <v>25800</v>
      </c>
      <c r="E87" s="75">
        <v>1.229081104E-2</v>
      </c>
      <c r="F87" s="10">
        <v>25783.46</v>
      </c>
      <c r="G87" s="11">
        <v>25780</v>
      </c>
    </row>
    <row r="88" spans="1:7" x14ac:dyDescent="0.25">
      <c r="A88" s="10">
        <v>2021</v>
      </c>
      <c r="B88" s="10" t="s">
        <v>308</v>
      </c>
      <c r="C88" s="10" t="s">
        <v>177</v>
      </c>
      <c r="D88" s="10">
        <v>800</v>
      </c>
      <c r="E88" s="75">
        <v>3.9287182000000002E-4</v>
      </c>
      <c r="F88" s="10">
        <v>824.16</v>
      </c>
      <c r="G88" s="11">
        <v>820</v>
      </c>
    </row>
    <row r="89" spans="1:7" x14ac:dyDescent="0.25">
      <c r="A89" s="10">
        <v>2021</v>
      </c>
      <c r="B89" s="10" t="s">
        <v>308</v>
      </c>
      <c r="C89" s="10" t="s">
        <v>173</v>
      </c>
      <c r="D89" s="10">
        <v>104800</v>
      </c>
      <c r="E89" s="75">
        <v>4.9944731499999999E-2</v>
      </c>
      <c r="F89" s="10">
        <v>104773.23119537299</v>
      </c>
      <c r="G89" s="11">
        <v>104770</v>
      </c>
    </row>
    <row r="90" spans="1:7" x14ac:dyDescent="0.25">
      <c r="A90" s="10">
        <v>2021</v>
      </c>
      <c r="B90" s="10" t="s">
        <v>308</v>
      </c>
      <c r="C90" s="10" t="s">
        <v>309</v>
      </c>
      <c r="D90" s="10">
        <v>132200</v>
      </c>
      <c r="E90" s="75">
        <v>6.2998911160000004E-2</v>
      </c>
      <c r="F90" s="10">
        <v>132158.073249457</v>
      </c>
      <c r="G90" s="11">
        <v>132160</v>
      </c>
    </row>
    <row r="91" spans="1:7" x14ac:dyDescent="0.25">
      <c r="A91" s="10">
        <v>2021</v>
      </c>
      <c r="B91" s="10" t="s">
        <v>308</v>
      </c>
      <c r="C91" s="10" t="s">
        <v>171</v>
      </c>
      <c r="D91" s="10">
        <v>553700</v>
      </c>
      <c r="E91" s="75">
        <v>0.26394112491999999</v>
      </c>
      <c r="F91" s="10">
        <v>553691.32384023105</v>
      </c>
      <c r="G91" s="11">
        <v>553690</v>
      </c>
    </row>
    <row r="92" spans="1:7" x14ac:dyDescent="0.25">
      <c r="A92" s="10">
        <v>2021</v>
      </c>
      <c r="B92" s="10" t="s">
        <v>308</v>
      </c>
      <c r="C92" s="10" t="s">
        <v>175</v>
      </c>
      <c r="D92" s="10">
        <v>712200</v>
      </c>
      <c r="E92" s="75">
        <v>0.33948296772999997</v>
      </c>
      <c r="F92" s="10">
        <v>712161.75152074196</v>
      </c>
      <c r="G92" s="11">
        <v>712160</v>
      </c>
    </row>
    <row r="93" spans="1:7" x14ac:dyDescent="0.25">
      <c r="A93" s="10">
        <v>2021</v>
      </c>
      <c r="B93" s="10" t="s">
        <v>308</v>
      </c>
      <c r="C93" s="10" t="s">
        <v>170</v>
      </c>
      <c r="D93" s="10">
        <v>565100</v>
      </c>
      <c r="E93" s="75">
        <v>0.26937769184999999</v>
      </c>
      <c r="F93" s="10">
        <v>565096.06397300004</v>
      </c>
      <c r="G93" s="11">
        <v>565100</v>
      </c>
    </row>
    <row r="94" spans="1:7" x14ac:dyDescent="0.25">
      <c r="A94" s="10">
        <v>2022</v>
      </c>
      <c r="B94" s="10" t="s">
        <v>308</v>
      </c>
      <c r="C94" s="10" t="s">
        <v>285</v>
      </c>
      <c r="D94" s="10">
        <v>200</v>
      </c>
      <c r="E94" s="75">
        <v>9.7622900000000003E-5</v>
      </c>
      <c r="F94" s="10">
        <v>191.155</v>
      </c>
      <c r="G94" s="11">
        <v>190</v>
      </c>
    </row>
    <row r="95" spans="1:7" x14ac:dyDescent="0.25">
      <c r="A95" s="10">
        <v>2022</v>
      </c>
      <c r="B95" s="10" t="s">
        <v>308</v>
      </c>
      <c r="C95" s="10" t="s">
        <v>262</v>
      </c>
      <c r="D95" s="10">
        <v>24900</v>
      </c>
      <c r="E95" s="75">
        <v>1.27090604E-2</v>
      </c>
      <c r="F95" s="10">
        <v>24885.56</v>
      </c>
      <c r="G95" s="11">
        <v>24890</v>
      </c>
    </row>
    <row r="96" spans="1:7" x14ac:dyDescent="0.25">
      <c r="A96" s="10">
        <v>2022</v>
      </c>
      <c r="B96" s="10" t="s">
        <v>308</v>
      </c>
      <c r="C96" s="10" t="s">
        <v>177</v>
      </c>
      <c r="D96" s="10">
        <v>800</v>
      </c>
      <c r="E96" s="75">
        <v>4.2618952999999999E-4</v>
      </c>
      <c r="F96" s="10">
        <v>834.52</v>
      </c>
      <c r="G96" s="11">
        <v>830</v>
      </c>
    </row>
    <row r="97" spans="1:7" x14ac:dyDescent="0.25">
      <c r="A97" s="10">
        <v>2022</v>
      </c>
      <c r="B97" s="10" t="s">
        <v>308</v>
      </c>
      <c r="C97" s="10" t="s">
        <v>173</v>
      </c>
      <c r="D97" s="10">
        <v>127800</v>
      </c>
      <c r="E97" s="75">
        <v>6.5259544820000001E-2</v>
      </c>
      <c r="F97" s="10">
        <v>127784.451946487</v>
      </c>
      <c r="G97" s="11">
        <v>127780</v>
      </c>
    </row>
    <row r="98" spans="1:7" x14ac:dyDescent="0.25">
      <c r="A98" s="10">
        <v>2022</v>
      </c>
      <c r="B98" s="10" t="s">
        <v>308</v>
      </c>
      <c r="C98" s="10" t="s">
        <v>309</v>
      </c>
      <c r="D98" s="10">
        <v>132800</v>
      </c>
      <c r="E98" s="75">
        <v>6.7830475010000002E-2</v>
      </c>
      <c r="F98" s="10">
        <v>132818.57999999999</v>
      </c>
      <c r="G98" s="11">
        <v>132820</v>
      </c>
    </row>
    <row r="99" spans="1:7" x14ac:dyDescent="0.25">
      <c r="A99" s="10">
        <v>2022</v>
      </c>
      <c r="B99" s="10" t="s">
        <v>308</v>
      </c>
      <c r="C99" s="10" t="s">
        <v>171</v>
      </c>
      <c r="D99" s="10">
        <v>511000</v>
      </c>
      <c r="E99" s="75">
        <v>0.26094879977000002</v>
      </c>
      <c r="F99" s="10">
        <v>510962.79412567499</v>
      </c>
      <c r="G99" s="11">
        <v>510960</v>
      </c>
    </row>
    <row r="100" spans="1:7" x14ac:dyDescent="0.25">
      <c r="A100" s="10">
        <v>2022</v>
      </c>
      <c r="B100" s="10" t="s">
        <v>308</v>
      </c>
      <c r="C100" s="10" t="s">
        <v>175</v>
      </c>
      <c r="D100" s="10">
        <v>678600</v>
      </c>
      <c r="E100" s="75">
        <v>0.34655997895000001</v>
      </c>
      <c r="F100" s="10">
        <v>678597.69936800795</v>
      </c>
      <c r="G100" s="11">
        <v>678600</v>
      </c>
    </row>
    <row r="101" spans="1:7" x14ac:dyDescent="0.25">
      <c r="A101" s="10">
        <v>2022</v>
      </c>
      <c r="B101" s="10" t="s">
        <v>308</v>
      </c>
      <c r="C101" s="10" t="s">
        <v>170</v>
      </c>
      <c r="D101" s="10">
        <v>482000</v>
      </c>
      <c r="E101" s="75">
        <v>0.24616832861999999</v>
      </c>
      <c r="F101" s="10">
        <v>482021.21308056603</v>
      </c>
      <c r="G101" s="11">
        <v>482020</v>
      </c>
    </row>
    <row r="102" spans="1:7" x14ac:dyDescent="0.25">
      <c r="A102" s="10">
        <v>2023</v>
      </c>
      <c r="B102" s="10" t="s">
        <v>308</v>
      </c>
      <c r="C102" s="10" t="s">
        <v>285</v>
      </c>
      <c r="D102" s="10">
        <v>500</v>
      </c>
      <c r="E102" s="75">
        <v>2.3972064999999999E-4</v>
      </c>
      <c r="F102" s="10">
        <v>473.15199999999999</v>
      </c>
      <c r="G102" s="11">
        <v>470</v>
      </c>
    </row>
    <row r="103" spans="1:7" x14ac:dyDescent="0.25">
      <c r="A103" s="10">
        <v>2023</v>
      </c>
      <c r="B103" s="10" t="s">
        <v>308</v>
      </c>
      <c r="C103" s="10" t="s">
        <v>262</v>
      </c>
      <c r="D103" s="10">
        <v>21600</v>
      </c>
      <c r="E103" s="75">
        <v>1.092408689E-2</v>
      </c>
      <c r="F103" s="10">
        <v>21561.57</v>
      </c>
      <c r="G103" s="11">
        <v>21560</v>
      </c>
    </row>
    <row r="104" spans="1:7" x14ac:dyDescent="0.25">
      <c r="A104" s="10">
        <v>2023</v>
      </c>
      <c r="B104" s="10" t="s">
        <v>308</v>
      </c>
      <c r="C104" s="10" t="s">
        <v>177</v>
      </c>
      <c r="D104" s="10">
        <v>700</v>
      </c>
      <c r="E104" s="75">
        <v>3.3689437E-4</v>
      </c>
      <c r="F104" s="10">
        <v>664.95</v>
      </c>
      <c r="G104" s="11">
        <v>660</v>
      </c>
    </row>
    <row r="105" spans="1:7" x14ac:dyDescent="0.25">
      <c r="A105" s="10">
        <v>2023</v>
      </c>
      <c r="B105" s="10" t="s">
        <v>308</v>
      </c>
      <c r="C105" s="10" t="s">
        <v>173</v>
      </c>
      <c r="D105" s="10">
        <v>145400</v>
      </c>
      <c r="E105" s="75">
        <v>7.3643815210000005E-2</v>
      </c>
      <c r="F105" s="10">
        <v>145355.515122824</v>
      </c>
      <c r="G105" s="11">
        <v>145360</v>
      </c>
    </row>
    <row r="106" spans="1:7" x14ac:dyDescent="0.25">
      <c r="A106" s="10">
        <v>2023</v>
      </c>
      <c r="B106" s="10" t="s">
        <v>308</v>
      </c>
      <c r="C106" s="10" t="s">
        <v>309</v>
      </c>
      <c r="D106" s="10">
        <v>127000</v>
      </c>
      <c r="E106" s="75">
        <v>6.4352688899999996E-2</v>
      </c>
      <c r="F106" s="10">
        <v>127017.024</v>
      </c>
      <c r="G106" s="11">
        <v>127020</v>
      </c>
    </row>
    <row r="107" spans="1:7" x14ac:dyDescent="0.25">
      <c r="A107" s="10">
        <v>2023</v>
      </c>
      <c r="B107" s="10" t="s">
        <v>308</v>
      </c>
      <c r="C107" s="10" t="s">
        <v>171</v>
      </c>
      <c r="D107" s="10">
        <v>473800</v>
      </c>
      <c r="E107" s="75">
        <v>0.24005676503000001</v>
      </c>
      <c r="F107" s="10">
        <v>473815.41326049902</v>
      </c>
      <c r="G107" s="11">
        <v>473820</v>
      </c>
    </row>
    <row r="108" spans="1:7" x14ac:dyDescent="0.25">
      <c r="A108" s="10">
        <v>2023</v>
      </c>
      <c r="B108" s="10" t="s">
        <v>308</v>
      </c>
      <c r="C108" s="10" t="s">
        <v>175</v>
      </c>
      <c r="D108" s="10">
        <v>679400</v>
      </c>
      <c r="E108" s="75">
        <v>0.34419059324000001</v>
      </c>
      <c r="F108" s="10">
        <v>679351.01999597205</v>
      </c>
      <c r="G108" s="11">
        <v>679350</v>
      </c>
    </row>
    <row r="109" spans="1:7" x14ac:dyDescent="0.25">
      <c r="A109" s="10">
        <v>2023</v>
      </c>
      <c r="B109" s="10" t="s">
        <v>308</v>
      </c>
      <c r="C109" s="10" t="s">
        <v>170</v>
      </c>
      <c r="D109" s="10">
        <v>525500</v>
      </c>
      <c r="E109" s="75">
        <v>0.26625543570999999</v>
      </c>
      <c r="F109" s="10">
        <v>525525.40767746803</v>
      </c>
      <c r="G109" s="11">
        <v>525530</v>
      </c>
    </row>
    <row r="110" spans="1:7" x14ac:dyDescent="0.25">
      <c r="A110" s="10">
        <v>2024</v>
      </c>
      <c r="B110" s="10" t="s">
        <v>308</v>
      </c>
      <c r="C110" s="10" t="s">
        <v>285</v>
      </c>
      <c r="D110" s="10">
        <v>3100</v>
      </c>
      <c r="E110" s="75">
        <v>1.55404577E-3</v>
      </c>
      <c r="F110" s="10">
        <v>3081.0549999999998</v>
      </c>
      <c r="G110" s="11">
        <v>3080</v>
      </c>
    </row>
    <row r="111" spans="1:7" x14ac:dyDescent="0.25">
      <c r="A111" s="10">
        <v>2024</v>
      </c>
      <c r="B111" s="10" t="s">
        <v>308</v>
      </c>
      <c r="C111" s="10" t="s">
        <v>262</v>
      </c>
      <c r="D111" s="10">
        <v>18100</v>
      </c>
      <c r="E111" s="75">
        <v>9.11473189E-3</v>
      </c>
      <c r="F111" s="10">
        <v>18070.89</v>
      </c>
      <c r="G111" s="11">
        <v>18070</v>
      </c>
    </row>
    <row r="112" spans="1:7" x14ac:dyDescent="0.25">
      <c r="A112" s="10">
        <v>2024</v>
      </c>
      <c r="B112" s="10" t="s">
        <v>308</v>
      </c>
      <c r="C112" s="10" t="s">
        <v>177</v>
      </c>
      <c r="D112" s="10">
        <v>700</v>
      </c>
      <c r="E112" s="75">
        <v>3.2859840000000001E-4</v>
      </c>
      <c r="F112" s="10">
        <v>651.48</v>
      </c>
      <c r="G112" s="11">
        <v>650</v>
      </c>
    </row>
    <row r="113" spans="1:7" x14ac:dyDescent="0.25">
      <c r="A113" s="10">
        <v>2024</v>
      </c>
      <c r="B113" s="10" t="s">
        <v>308</v>
      </c>
      <c r="C113" s="10" t="s">
        <v>173</v>
      </c>
      <c r="D113" s="10">
        <v>158700</v>
      </c>
      <c r="E113" s="75">
        <v>8.0029813599999999E-2</v>
      </c>
      <c r="F113" s="10">
        <v>158667.30654561499</v>
      </c>
      <c r="G113" s="11">
        <v>158670</v>
      </c>
    </row>
    <row r="114" spans="1:7" x14ac:dyDescent="0.25">
      <c r="A114" s="10">
        <v>2024</v>
      </c>
      <c r="B114" s="10" t="s">
        <v>308</v>
      </c>
      <c r="C114" s="10" t="s">
        <v>309</v>
      </c>
      <c r="D114" s="10">
        <v>117800</v>
      </c>
      <c r="E114" s="75">
        <v>5.9418053530000001E-2</v>
      </c>
      <c r="F114" s="10">
        <v>117802.38</v>
      </c>
      <c r="G114" s="11">
        <v>117800</v>
      </c>
    </row>
    <row r="115" spans="1:7" x14ac:dyDescent="0.25">
      <c r="A115" s="10">
        <v>2024</v>
      </c>
      <c r="B115" s="10" t="s">
        <v>308</v>
      </c>
      <c r="C115" s="10" t="s">
        <v>171</v>
      </c>
      <c r="D115" s="10">
        <v>451900</v>
      </c>
      <c r="E115" s="75">
        <v>0.22791635760000001</v>
      </c>
      <c r="F115" s="10">
        <v>451867.534737768</v>
      </c>
      <c r="G115" s="11">
        <v>451870</v>
      </c>
    </row>
    <row r="116" spans="1:7" x14ac:dyDescent="0.25">
      <c r="A116" s="10">
        <v>2024</v>
      </c>
      <c r="B116" s="10" t="s">
        <v>308</v>
      </c>
      <c r="C116" s="10" t="s">
        <v>175</v>
      </c>
      <c r="D116" s="10">
        <v>707700</v>
      </c>
      <c r="E116" s="75">
        <v>0.35693469278000001</v>
      </c>
      <c r="F116" s="10">
        <v>707659.60540244903</v>
      </c>
      <c r="G116" s="11">
        <v>707660</v>
      </c>
    </row>
    <row r="117" spans="1:7" x14ac:dyDescent="0.25">
      <c r="A117" s="10">
        <v>2024</v>
      </c>
      <c r="B117" s="10" t="s">
        <v>308</v>
      </c>
      <c r="C117" s="10" t="s">
        <v>170</v>
      </c>
      <c r="D117" s="10">
        <v>524800</v>
      </c>
      <c r="E117" s="75">
        <v>0.26470370643000002</v>
      </c>
      <c r="F117" s="10">
        <v>524802.22357416095</v>
      </c>
      <c r="G117" s="11">
        <v>524800</v>
      </c>
    </row>
  </sheetData>
  <sortState xmlns:xlrd2="http://schemas.microsoft.com/office/spreadsheetml/2017/richdata2" ref="A4:F117">
    <sortCondition ref="A4:A117"/>
    <sortCondition ref="C4:C11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3D5B-2638-4203-8D34-0F9BCB846866}">
  <dimension ref="A1:D36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38.42578125" customWidth="1"/>
    <col min="2" max="2" width="26.42578125" customWidth="1"/>
  </cols>
  <sheetData>
    <row r="1" spans="1:3" ht="18.75" x14ac:dyDescent="0.3">
      <c r="A1" s="7" t="s">
        <v>310</v>
      </c>
    </row>
    <row r="2" spans="1:3" x14ac:dyDescent="0.25">
      <c r="A2" t="s">
        <v>311</v>
      </c>
    </row>
    <row r="4" spans="1:3" x14ac:dyDescent="0.25">
      <c r="A4" s="9" t="s">
        <v>166</v>
      </c>
      <c r="B4" s="129" t="s">
        <v>312</v>
      </c>
    </row>
    <row r="5" spans="1:3" x14ac:dyDescent="0.25">
      <c r="A5" s="10">
        <v>2019</v>
      </c>
      <c r="B5" s="22">
        <v>0.18193925499999999</v>
      </c>
    </row>
    <row r="6" spans="1:3" x14ac:dyDescent="0.25">
      <c r="A6" s="10">
        <v>2020</v>
      </c>
      <c r="B6" s="22">
        <v>0.186015176</v>
      </c>
    </row>
    <row r="7" spans="1:3" x14ac:dyDescent="0.25">
      <c r="A7" s="10">
        <v>2022</v>
      </c>
      <c r="B7" s="22">
        <v>0.220818652</v>
      </c>
    </row>
    <row r="8" spans="1:3" x14ac:dyDescent="0.25">
      <c r="A8" s="10">
        <v>2021</v>
      </c>
      <c r="B8" s="22">
        <v>0.220986446</v>
      </c>
    </row>
    <row r="9" spans="1:3" x14ac:dyDescent="0.25">
      <c r="A9" s="10">
        <v>2023</v>
      </c>
      <c r="B9" s="22">
        <v>0.22786747299999999</v>
      </c>
    </row>
    <row r="10" spans="1:3" x14ac:dyDescent="0.25">
      <c r="A10" s="10">
        <v>2024</v>
      </c>
      <c r="B10" s="22">
        <v>0.242562097</v>
      </c>
    </row>
    <row r="13" spans="1:3" ht="18.75" x14ac:dyDescent="0.3">
      <c r="A13" s="7" t="s">
        <v>313</v>
      </c>
    </row>
    <row r="15" spans="1:3" x14ac:dyDescent="0.25">
      <c r="A15" s="9" t="s">
        <v>261</v>
      </c>
      <c r="B15" s="9" t="s">
        <v>137</v>
      </c>
      <c r="C15" s="9" t="s">
        <v>169</v>
      </c>
    </row>
    <row r="16" spans="1:3" x14ac:dyDescent="0.25">
      <c r="A16" s="10" t="s">
        <v>314</v>
      </c>
      <c r="B16" s="76">
        <v>0.1770331306</v>
      </c>
      <c r="C16" s="10">
        <v>8310</v>
      </c>
    </row>
    <row r="17" spans="1:4" x14ac:dyDescent="0.25">
      <c r="A17" s="10" t="s">
        <v>315</v>
      </c>
      <c r="B17" s="76">
        <v>0.61718954723999997</v>
      </c>
      <c r="C17" s="10">
        <v>28970</v>
      </c>
    </row>
    <row r="18" spans="1:4" x14ac:dyDescent="0.25">
      <c r="A18" s="10" t="s">
        <v>173</v>
      </c>
      <c r="B18" s="76">
        <v>0.20577732216</v>
      </c>
      <c r="C18" s="10">
        <v>9660</v>
      </c>
    </row>
    <row r="22" spans="1:4" ht="18.75" x14ac:dyDescent="0.3">
      <c r="A22" s="7" t="s">
        <v>316</v>
      </c>
    </row>
    <row r="23" spans="1:4" x14ac:dyDescent="0.25">
      <c r="A23" t="s">
        <v>317</v>
      </c>
    </row>
    <row r="25" spans="1:4" x14ac:dyDescent="0.25">
      <c r="A25" s="9" t="s">
        <v>166</v>
      </c>
      <c r="B25" s="9" t="s">
        <v>261</v>
      </c>
      <c r="C25" s="9" t="s">
        <v>137</v>
      </c>
      <c r="D25" s="9" t="s">
        <v>169</v>
      </c>
    </row>
    <row r="26" spans="1:4" x14ac:dyDescent="0.25">
      <c r="A26" s="10">
        <v>2019</v>
      </c>
      <c r="B26" s="10" t="s">
        <v>318</v>
      </c>
      <c r="C26" s="76">
        <v>0.59165330354000001</v>
      </c>
      <c r="D26" s="11">
        <v>49060</v>
      </c>
    </row>
    <row r="27" spans="1:4" x14ac:dyDescent="0.25">
      <c r="A27" s="10">
        <v>2019</v>
      </c>
      <c r="B27" s="10" t="s">
        <v>262</v>
      </c>
      <c r="C27" s="76">
        <v>0.35646985705000001</v>
      </c>
      <c r="D27" s="11">
        <v>29560</v>
      </c>
    </row>
    <row r="28" spans="1:4" x14ac:dyDescent="0.25">
      <c r="A28" s="10">
        <v>2019</v>
      </c>
      <c r="B28" s="10" t="s">
        <v>319</v>
      </c>
      <c r="C28" s="76">
        <v>5.1876839420000001E-2</v>
      </c>
      <c r="D28" s="11">
        <v>4300</v>
      </c>
    </row>
    <row r="29" spans="1:4" x14ac:dyDescent="0.25">
      <c r="A29" s="10">
        <v>2022</v>
      </c>
      <c r="B29" s="10" t="s">
        <v>318</v>
      </c>
      <c r="C29" s="76">
        <v>0.55820465125999996</v>
      </c>
      <c r="D29" s="11">
        <v>40710</v>
      </c>
    </row>
    <row r="30" spans="1:4" x14ac:dyDescent="0.25">
      <c r="A30" s="10">
        <v>2022</v>
      </c>
      <c r="B30" s="10" t="s">
        <v>262</v>
      </c>
      <c r="C30" s="76">
        <v>0.37966235389000003</v>
      </c>
      <c r="D30" s="11">
        <v>27690</v>
      </c>
    </row>
    <row r="31" spans="1:4" x14ac:dyDescent="0.25">
      <c r="A31" s="10">
        <v>2022</v>
      </c>
      <c r="B31" s="10" t="s">
        <v>319</v>
      </c>
      <c r="C31" s="76">
        <v>6.2132994849999998E-2</v>
      </c>
      <c r="D31" s="11">
        <v>4530</v>
      </c>
    </row>
    <row r="32" spans="1:4" x14ac:dyDescent="0.25">
      <c r="A32" s="10">
        <v>2023</v>
      </c>
      <c r="B32" s="10" t="s">
        <v>318</v>
      </c>
      <c r="C32" s="76">
        <v>0.61254920716000005</v>
      </c>
      <c r="D32" s="11">
        <v>50570</v>
      </c>
    </row>
    <row r="33" spans="1:4" x14ac:dyDescent="0.25">
      <c r="A33" s="10">
        <v>2023</v>
      </c>
      <c r="B33" s="10" t="s">
        <v>262</v>
      </c>
      <c r="C33" s="76">
        <v>0.33322333799999998</v>
      </c>
      <c r="D33" s="11">
        <v>27510</v>
      </c>
    </row>
    <row r="34" spans="1:4" x14ac:dyDescent="0.25">
      <c r="A34" s="10">
        <v>2023</v>
      </c>
      <c r="B34" s="10" t="s">
        <v>319</v>
      </c>
      <c r="C34" s="76">
        <v>5.4227454830000001E-2</v>
      </c>
      <c r="D34" s="11">
        <v>4480</v>
      </c>
    </row>
    <row r="35" spans="1:4" x14ac:dyDescent="0.25">
      <c r="A35" s="10">
        <v>2024</v>
      </c>
      <c r="B35" s="10" t="s">
        <v>318</v>
      </c>
      <c r="C35" s="76">
        <v>0.59709616482000005</v>
      </c>
      <c r="D35" s="11">
        <v>45280</v>
      </c>
    </row>
    <row r="36" spans="1:4" x14ac:dyDescent="0.25">
      <c r="A36" s="10">
        <v>2024</v>
      </c>
      <c r="B36" s="10" t="s">
        <v>262</v>
      </c>
      <c r="C36" s="76">
        <v>0.40290383518</v>
      </c>
      <c r="D36" s="11">
        <v>30550</v>
      </c>
    </row>
  </sheetData>
  <sortState xmlns:xlrd2="http://schemas.microsoft.com/office/spreadsheetml/2017/richdata2" ref="A26:D36">
    <sortCondition ref="A26:A36"/>
    <sortCondition ref="B26:B3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5F27-3A44-4889-8A2C-938142921818}">
  <dimension ref="A1:A4"/>
  <sheetViews>
    <sheetView workbookViewId="0">
      <selection activeCell="C12" sqref="C12"/>
    </sheetView>
  </sheetViews>
  <sheetFormatPr baseColWidth="10" defaultColWidth="11.42578125" defaultRowHeight="15" x14ac:dyDescent="0.25"/>
  <sheetData>
    <row r="1" spans="1:1" ht="18.75" x14ac:dyDescent="0.3">
      <c r="A1" s="7" t="s">
        <v>320</v>
      </c>
    </row>
    <row r="2" spans="1:1" x14ac:dyDescent="0.25">
      <c r="A2" t="s">
        <v>321</v>
      </c>
    </row>
    <row r="4" spans="1:1" x14ac:dyDescent="0.25">
      <c r="A4" s="130" t="s">
        <v>322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F4AD-54AA-44AE-AC3A-96A4D9313298}">
  <dimension ref="A1:E6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24.140625" customWidth="1"/>
  </cols>
  <sheetData>
    <row r="1" spans="1:5" ht="18.75" x14ac:dyDescent="0.3">
      <c r="A1" s="7" t="s">
        <v>323</v>
      </c>
    </row>
    <row r="2" spans="1:5" x14ac:dyDescent="0.25">
      <c r="A2" s="79" t="s">
        <v>324</v>
      </c>
    </row>
    <row r="4" spans="1:5" x14ac:dyDescent="0.25">
      <c r="A4" s="9" t="s">
        <v>166</v>
      </c>
      <c r="B4" s="9" t="s">
        <v>171</v>
      </c>
      <c r="C4" s="9" t="s">
        <v>169</v>
      </c>
      <c r="D4" s="9" t="s">
        <v>137</v>
      </c>
    </row>
    <row r="5" spans="1:5" x14ac:dyDescent="0.25">
      <c r="A5" s="10">
        <v>2024</v>
      </c>
      <c r="B5" s="10" t="s">
        <v>325</v>
      </c>
      <c r="C5" s="11">
        <v>672220</v>
      </c>
      <c r="D5" s="22">
        <v>0.57681880823247711</v>
      </c>
      <c r="E5" s="3"/>
    </row>
    <row r="6" spans="1:5" x14ac:dyDescent="0.25">
      <c r="A6" s="10">
        <v>2024</v>
      </c>
      <c r="B6" s="10" t="s">
        <v>326</v>
      </c>
      <c r="C6" s="11">
        <v>493170</v>
      </c>
      <c r="D6" s="22">
        <v>0.42318119176752289</v>
      </c>
      <c r="E6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A008-2821-49EF-A9E2-6D3E21344DAA}">
  <dimension ref="A1:D5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19.42578125" bestFit="1" customWidth="1"/>
    <col min="2" max="3" width="9.5703125" customWidth="1"/>
    <col min="4" max="4" width="20" customWidth="1"/>
    <col min="5" max="5" width="16.140625" customWidth="1"/>
  </cols>
  <sheetData>
    <row r="1" spans="1:4" ht="18.75" x14ac:dyDescent="0.3">
      <c r="A1" s="7" t="s">
        <v>323</v>
      </c>
    </row>
    <row r="2" spans="1:4" x14ac:dyDescent="0.25">
      <c r="A2" s="79" t="s">
        <v>324</v>
      </c>
    </row>
    <row r="4" spans="1:4" x14ac:dyDescent="0.25">
      <c r="A4" s="9"/>
      <c r="B4" s="9">
        <v>2010</v>
      </c>
      <c r="C4" s="9">
        <v>2024</v>
      </c>
      <c r="D4" s="9" t="s">
        <v>327</v>
      </c>
    </row>
    <row r="5" spans="1:4" x14ac:dyDescent="0.25">
      <c r="A5" s="10" t="s">
        <v>328</v>
      </c>
      <c r="B5" s="11">
        <v>672427</v>
      </c>
      <c r="C5" s="11">
        <v>624450</v>
      </c>
      <c r="D5" s="91">
        <v>-7.1349008888697218E-2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644C-99F0-48A3-BC01-305B3F4AE6F8}">
  <dimension ref="A1:F11"/>
  <sheetViews>
    <sheetView workbookViewId="0"/>
  </sheetViews>
  <sheetFormatPr baseColWidth="10" defaultColWidth="11.42578125" defaultRowHeight="15" x14ac:dyDescent="0.25"/>
  <cols>
    <col min="1" max="1" width="56" customWidth="1"/>
    <col min="4" max="4" width="32" bestFit="1" customWidth="1"/>
  </cols>
  <sheetData>
    <row r="1" spans="1:6" ht="18.75" x14ac:dyDescent="0.3">
      <c r="A1" s="7" t="s">
        <v>0</v>
      </c>
    </row>
    <row r="2" spans="1:6" x14ac:dyDescent="0.25">
      <c r="A2" s="8" t="s">
        <v>1</v>
      </c>
    </row>
    <row r="4" spans="1:6" x14ac:dyDescent="0.25">
      <c r="A4" s="9" t="s">
        <v>2</v>
      </c>
      <c r="B4" s="9" t="s">
        <v>3</v>
      </c>
      <c r="C4" s="9" t="s">
        <v>4</v>
      </c>
      <c r="D4" s="9" t="s">
        <v>5</v>
      </c>
    </row>
    <row r="5" spans="1:6" x14ac:dyDescent="0.25">
      <c r="A5" s="10" t="s">
        <v>6</v>
      </c>
      <c r="B5" s="10" t="s">
        <v>7</v>
      </c>
      <c r="C5" s="11">
        <v>214345.521738248</v>
      </c>
      <c r="D5" s="12" t="s">
        <v>8</v>
      </c>
      <c r="E5" s="2"/>
      <c r="F5" s="2"/>
    </row>
    <row r="6" spans="1:6" x14ac:dyDescent="0.25">
      <c r="A6" s="10" t="s">
        <v>6</v>
      </c>
      <c r="B6" s="10" t="s">
        <v>9</v>
      </c>
      <c r="C6" s="11">
        <v>1586081.9802080002</v>
      </c>
      <c r="D6" s="12" t="s">
        <v>8</v>
      </c>
      <c r="E6" s="2"/>
      <c r="F6" s="2"/>
    </row>
    <row r="7" spans="1:6" x14ac:dyDescent="0.25">
      <c r="A7" s="10" t="s">
        <v>6</v>
      </c>
      <c r="B7" s="10" t="s">
        <v>10</v>
      </c>
      <c r="C7" s="11">
        <v>34090.309140327998</v>
      </c>
      <c r="D7" s="12" t="s">
        <v>11</v>
      </c>
      <c r="E7" s="2"/>
      <c r="F7" s="2"/>
    </row>
    <row r="8" spans="1:6" x14ac:dyDescent="0.25">
      <c r="A8" s="10" t="s">
        <v>12</v>
      </c>
      <c r="B8" s="24" t="s">
        <v>7</v>
      </c>
      <c r="C8" s="25">
        <v>8347400</v>
      </c>
      <c r="D8" s="26" t="s">
        <v>13</v>
      </c>
    </row>
    <row r="9" spans="1:6" x14ac:dyDescent="0.25">
      <c r="A9" s="10" t="s">
        <v>12</v>
      </c>
      <c r="B9" s="24" t="s">
        <v>9</v>
      </c>
      <c r="C9" s="25">
        <v>511000</v>
      </c>
      <c r="D9" s="26" t="s">
        <v>14</v>
      </c>
    </row>
    <row r="10" spans="1:6" x14ac:dyDescent="0.25">
      <c r="A10" s="10" t="s">
        <v>15</v>
      </c>
      <c r="B10" s="10" t="s">
        <v>9</v>
      </c>
      <c r="C10" s="11">
        <v>1759100</v>
      </c>
      <c r="D10" s="12" t="s">
        <v>16</v>
      </c>
      <c r="E10" s="23"/>
    </row>
    <row r="11" spans="1:6" x14ac:dyDescent="0.25">
      <c r="A11" s="10" t="s">
        <v>15</v>
      </c>
      <c r="B11" s="24" t="s">
        <v>10</v>
      </c>
      <c r="C11" s="25">
        <v>196200</v>
      </c>
      <c r="D11" s="26" t="s">
        <v>17</v>
      </c>
      <c r="E1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workbookViewId="0">
      <selection activeCell="C12" sqref="C12"/>
    </sheetView>
  </sheetViews>
  <sheetFormatPr baseColWidth="10" defaultColWidth="9.140625" defaultRowHeight="15" x14ac:dyDescent="0.25"/>
  <cols>
    <col min="1" max="1" width="12.28515625" bestFit="1" customWidth="1"/>
    <col min="2" max="2" width="63.140625" customWidth="1"/>
    <col min="3" max="3" width="32" bestFit="1" customWidth="1"/>
    <col min="4" max="4" width="51.7109375" bestFit="1" customWidth="1"/>
  </cols>
  <sheetData>
    <row r="1" spans="1:4" ht="18.75" x14ac:dyDescent="0.3">
      <c r="A1" s="7" t="s">
        <v>18</v>
      </c>
    </row>
    <row r="2" spans="1:4" ht="18.75" x14ac:dyDescent="0.3">
      <c r="A2" s="7"/>
    </row>
    <row r="3" spans="1:4" x14ac:dyDescent="0.25">
      <c r="A3" s="13" t="s">
        <v>19</v>
      </c>
      <c r="B3" s="13" t="s">
        <v>20</v>
      </c>
      <c r="C3" s="13" t="s">
        <v>21</v>
      </c>
      <c r="D3" s="13" t="s">
        <v>22</v>
      </c>
    </row>
    <row r="4" spans="1:4" x14ac:dyDescent="0.25">
      <c r="A4" s="10">
        <v>1375</v>
      </c>
      <c r="B4" s="10" t="s">
        <v>23</v>
      </c>
      <c r="C4" s="10" t="s">
        <v>24</v>
      </c>
      <c r="D4" s="10">
        <v>65507</v>
      </c>
    </row>
    <row r="5" spans="1:4" x14ac:dyDescent="0.25">
      <c r="A5" s="10">
        <v>4236</v>
      </c>
      <c r="B5" s="10" t="s">
        <v>25</v>
      </c>
      <c r="C5" s="10" t="s">
        <v>24</v>
      </c>
      <c r="D5" s="10">
        <v>14917</v>
      </c>
    </row>
    <row r="6" spans="1:4" x14ac:dyDescent="0.25">
      <c r="A6" s="10">
        <v>2571</v>
      </c>
      <c r="B6" s="10" t="s">
        <v>26</v>
      </c>
      <c r="C6" s="10" t="s">
        <v>24</v>
      </c>
      <c r="D6" s="10">
        <v>18400</v>
      </c>
    </row>
    <row r="7" spans="1:4" x14ac:dyDescent="0.25">
      <c r="A7" s="10">
        <v>189</v>
      </c>
      <c r="B7" s="10" t="s">
        <v>27</v>
      </c>
      <c r="C7" s="10" t="s">
        <v>24</v>
      </c>
      <c r="D7" s="10">
        <v>27619</v>
      </c>
    </row>
    <row r="8" spans="1:4" x14ac:dyDescent="0.25">
      <c r="A8" s="10">
        <v>646</v>
      </c>
      <c r="B8" s="10" t="s">
        <v>28</v>
      </c>
      <c r="C8" s="10" t="s">
        <v>24</v>
      </c>
      <c r="D8" s="10">
        <v>87135</v>
      </c>
    </row>
    <row r="9" spans="1:4" x14ac:dyDescent="0.25">
      <c r="A9" s="10">
        <v>57809</v>
      </c>
      <c r="B9" s="10" t="s">
        <v>29</v>
      </c>
      <c r="C9" s="10" t="s">
        <v>24</v>
      </c>
      <c r="D9" s="10">
        <v>23907</v>
      </c>
    </row>
    <row r="10" spans="1:4" x14ac:dyDescent="0.25">
      <c r="A10" s="10">
        <v>57616</v>
      </c>
      <c r="B10" s="10" t="s">
        <v>30</v>
      </c>
      <c r="C10" s="10" t="s">
        <v>24</v>
      </c>
      <c r="D10" s="10">
        <v>69087</v>
      </c>
    </row>
    <row r="11" spans="1:4" x14ac:dyDescent="0.25">
      <c r="A11" s="10">
        <v>57615</v>
      </c>
      <c r="B11" s="10" t="s">
        <v>31</v>
      </c>
      <c r="C11" s="10" t="s">
        <v>24</v>
      </c>
      <c r="D11" s="10">
        <v>49581</v>
      </c>
    </row>
    <row r="12" spans="1:4" x14ac:dyDescent="0.25">
      <c r="A12" s="10">
        <v>57608</v>
      </c>
      <c r="B12" s="10" t="s">
        <v>32</v>
      </c>
      <c r="C12" s="10" t="s">
        <v>24</v>
      </c>
      <c r="D12" s="10">
        <v>154023</v>
      </c>
    </row>
    <row r="13" spans="1:4" x14ac:dyDescent="0.25">
      <c r="A13" s="10">
        <v>1645</v>
      </c>
      <c r="B13" s="10" t="s">
        <v>33</v>
      </c>
      <c r="C13" s="10" t="s">
        <v>34</v>
      </c>
      <c r="D13" s="10">
        <v>29273</v>
      </c>
    </row>
    <row r="14" spans="1:4" x14ac:dyDescent="0.25">
      <c r="A14" s="10">
        <v>4237</v>
      </c>
      <c r="B14" s="10" t="s">
        <v>35</v>
      </c>
      <c r="C14" s="10" t="s">
        <v>34</v>
      </c>
      <c r="D14" s="10">
        <v>15416</v>
      </c>
    </row>
    <row r="15" spans="1:4" x14ac:dyDescent="0.25">
      <c r="A15" s="10">
        <v>777</v>
      </c>
      <c r="B15" s="10" t="s">
        <v>36</v>
      </c>
      <c r="C15" s="10" t="s">
        <v>34</v>
      </c>
      <c r="D15" s="10">
        <v>18412</v>
      </c>
    </row>
    <row r="16" spans="1:4" x14ac:dyDescent="0.25">
      <c r="A16" s="10">
        <v>7275</v>
      </c>
      <c r="B16" s="10" t="s">
        <v>37</v>
      </c>
      <c r="C16" s="10" t="s">
        <v>34</v>
      </c>
      <c r="D16" s="10">
        <v>854</v>
      </c>
    </row>
    <row r="17" spans="1:4" x14ac:dyDescent="0.25">
      <c r="A17" s="10">
        <v>57827</v>
      </c>
      <c r="B17" s="10" t="s">
        <v>38</v>
      </c>
      <c r="C17" s="10" t="s">
        <v>34</v>
      </c>
      <c r="D17" s="10">
        <v>31706</v>
      </c>
    </row>
    <row r="18" spans="1:4" x14ac:dyDescent="0.25">
      <c r="A18" s="10">
        <v>56366</v>
      </c>
      <c r="B18" s="10" t="s">
        <v>39</v>
      </c>
      <c r="C18" s="10" t="s">
        <v>40</v>
      </c>
      <c r="D18" s="10">
        <v>28799</v>
      </c>
    </row>
    <row r="19" spans="1:4" x14ac:dyDescent="0.25">
      <c r="A19" s="10">
        <v>7162</v>
      </c>
      <c r="B19" s="10" t="s">
        <v>41</v>
      </c>
      <c r="C19" s="10" t="s">
        <v>40</v>
      </c>
      <c r="D19" s="10">
        <v>427</v>
      </c>
    </row>
    <row r="20" spans="1:4" x14ac:dyDescent="0.25">
      <c r="A20" s="10">
        <v>57828</v>
      </c>
      <c r="B20" s="10" t="s">
        <v>42</v>
      </c>
      <c r="C20" s="10" t="s">
        <v>40</v>
      </c>
      <c r="D20" s="10">
        <v>7765</v>
      </c>
    </row>
    <row r="21" spans="1:4" x14ac:dyDescent="0.25">
      <c r="A21" s="10">
        <v>56493</v>
      </c>
      <c r="B21" s="10" t="s">
        <v>43</v>
      </c>
      <c r="C21" s="10" t="s">
        <v>44</v>
      </c>
      <c r="D21" s="10">
        <v>91034</v>
      </c>
    </row>
    <row r="22" spans="1:4" x14ac:dyDescent="0.25">
      <c r="A22" s="10">
        <v>1144</v>
      </c>
      <c r="B22" s="10" t="s">
        <v>45</v>
      </c>
      <c r="C22" s="10" t="s">
        <v>44</v>
      </c>
      <c r="D22" s="10">
        <v>5594</v>
      </c>
    </row>
    <row r="23" spans="1:4" x14ac:dyDescent="0.25">
      <c r="A23" s="10">
        <v>592</v>
      </c>
      <c r="B23" s="10" t="s">
        <v>46</v>
      </c>
      <c r="C23" s="10" t="s">
        <v>44</v>
      </c>
      <c r="D23" s="10">
        <v>15313</v>
      </c>
    </row>
    <row r="24" spans="1:4" x14ac:dyDescent="0.25">
      <c r="A24" s="10">
        <v>57230</v>
      </c>
      <c r="B24" s="10" t="s">
        <v>47</v>
      </c>
      <c r="C24" s="10" t="s">
        <v>44</v>
      </c>
      <c r="D24" s="10">
        <v>31772</v>
      </c>
    </row>
    <row r="25" spans="1:4" x14ac:dyDescent="0.25">
      <c r="A25" s="10">
        <v>700</v>
      </c>
      <c r="B25" s="10" t="s">
        <v>48</v>
      </c>
      <c r="C25" s="10" t="s">
        <v>44</v>
      </c>
      <c r="D25" s="95">
        <v>36565</v>
      </c>
    </row>
    <row r="26" spans="1:4" x14ac:dyDescent="0.25">
      <c r="A26" s="10">
        <v>17777</v>
      </c>
      <c r="B26" s="10" t="s">
        <v>49</v>
      </c>
      <c r="C26" s="10" t="s">
        <v>44</v>
      </c>
      <c r="D26" s="10">
        <v>46032</v>
      </c>
    </row>
    <row r="27" spans="1:4" x14ac:dyDescent="0.25">
      <c r="A27" s="10">
        <v>2262</v>
      </c>
      <c r="B27" s="10" t="s">
        <v>50</v>
      </c>
      <c r="C27" s="10" t="s">
        <v>44</v>
      </c>
      <c r="D27" s="10">
        <v>101648</v>
      </c>
    </row>
    <row r="28" spans="1:4" x14ac:dyDescent="0.25">
      <c r="A28" s="10">
        <v>61531</v>
      </c>
      <c r="B28" s="10" t="s">
        <v>51</v>
      </c>
      <c r="C28" s="10" t="s">
        <v>44</v>
      </c>
      <c r="D28" s="10">
        <v>96715</v>
      </c>
    </row>
    <row r="29" spans="1:4" x14ac:dyDescent="0.25">
      <c r="A29" s="10">
        <v>466</v>
      </c>
      <c r="B29" s="10" t="s">
        <v>52</v>
      </c>
      <c r="C29" s="10" t="s">
        <v>44</v>
      </c>
      <c r="D29" s="10">
        <v>213403</v>
      </c>
    </row>
    <row r="30" spans="1:4" x14ac:dyDescent="0.25">
      <c r="A30" s="10">
        <v>4433</v>
      </c>
      <c r="B30" s="10" t="s">
        <v>53</v>
      </c>
      <c r="C30" s="10" t="s">
        <v>44</v>
      </c>
      <c r="D30" s="95">
        <v>6658</v>
      </c>
    </row>
    <row r="31" spans="1:4" x14ac:dyDescent="0.25">
      <c r="A31" s="10">
        <v>6116</v>
      </c>
      <c r="B31" s="10" t="s">
        <v>54</v>
      </c>
      <c r="C31" s="10" t="s">
        <v>44</v>
      </c>
      <c r="D31" s="10">
        <v>86484</v>
      </c>
    </row>
    <row r="32" spans="1:4" x14ac:dyDescent="0.25">
      <c r="A32" s="10">
        <v>856</v>
      </c>
      <c r="B32" s="10" t="s">
        <v>55</v>
      </c>
      <c r="C32" s="10" t="s">
        <v>44</v>
      </c>
      <c r="D32" s="10">
        <v>473973</v>
      </c>
    </row>
    <row r="33" spans="1:4" x14ac:dyDescent="0.25">
      <c r="A33" s="10">
        <v>39341</v>
      </c>
      <c r="B33" s="10" t="s">
        <v>56</v>
      </c>
      <c r="C33" s="10" t="s">
        <v>44</v>
      </c>
      <c r="D33" s="10">
        <v>29113</v>
      </c>
    </row>
    <row r="34" spans="1:4" x14ac:dyDescent="0.25">
      <c r="A34" s="10">
        <v>17080</v>
      </c>
      <c r="B34" s="10" t="s">
        <v>57</v>
      </c>
      <c r="C34" s="10" t="s">
        <v>44</v>
      </c>
      <c r="D34" s="10">
        <v>18567</v>
      </c>
    </row>
    <row r="35" spans="1:4" x14ac:dyDescent="0.25">
      <c r="A35" s="10">
        <v>1063</v>
      </c>
      <c r="B35" s="10" t="s">
        <v>58</v>
      </c>
      <c r="C35" s="10" t="s">
        <v>44</v>
      </c>
      <c r="D35" s="10">
        <v>38259</v>
      </c>
    </row>
    <row r="36" spans="1:4" x14ac:dyDescent="0.25">
      <c r="A36" s="10">
        <v>1900</v>
      </c>
      <c r="B36" s="10" t="s">
        <v>59</v>
      </c>
      <c r="C36" s="10" t="s">
        <v>44</v>
      </c>
      <c r="D36" s="10">
        <v>49868</v>
      </c>
    </row>
    <row r="37" spans="1:4" x14ac:dyDescent="0.25">
      <c r="A37" s="10">
        <v>1337</v>
      </c>
      <c r="B37" s="10" t="s">
        <v>60</v>
      </c>
      <c r="C37" s="10" t="s">
        <v>44</v>
      </c>
      <c r="D37" s="10">
        <v>56977</v>
      </c>
    </row>
    <row r="38" spans="1:4" x14ac:dyDescent="0.25">
      <c r="A38" s="10">
        <v>1901</v>
      </c>
      <c r="B38" s="10" t="s">
        <v>61</v>
      </c>
      <c r="C38" s="10" t="s">
        <v>44</v>
      </c>
      <c r="D38" s="10">
        <v>42029</v>
      </c>
    </row>
    <row r="39" spans="1:4" x14ac:dyDescent="0.25">
      <c r="A39" s="10">
        <v>318</v>
      </c>
      <c r="B39" s="10" t="s">
        <v>62</v>
      </c>
      <c r="C39" s="10" t="s">
        <v>44</v>
      </c>
      <c r="D39" s="10">
        <v>50017</v>
      </c>
    </row>
    <row r="40" spans="1:4" x14ac:dyDescent="0.25">
      <c r="A40" s="10">
        <v>1060</v>
      </c>
      <c r="B40" s="10" t="s">
        <v>63</v>
      </c>
      <c r="C40" s="10" t="s">
        <v>44</v>
      </c>
      <c r="D40" s="10">
        <v>52012</v>
      </c>
    </row>
    <row r="41" spans="1:4" x14ac:dyDescent="0.25">
      <c r="A41" s="10">
        <v>7221</v>
      </c>
      <c r="B41" s="10" t="s">
        <v>64</v>
      </c>
      <c r="C41" s="10" t="s">
        <v>44</v>
      </c>
      <c r="D41" s="10">
        <v>280</v>
      </c>
    </row>
    <row r="42" spans="1:4" x14ac:dyDescent="0.25">
      <c r="A42" s="10">
        <v>1507</v>
      </c>
      <c r="B42" s="10" t="s">
        <v>65</v>
      </c>
      <c r="C42" s="10" t="s">
        <v>44</v>
      </c>
      <c r="D42" s="10">
        <v>208113</v>
      </c>
    </row>
    <row r="43" spans="1:4" x14ac:dyDescent="0.25">
      <c r="A43" s="10">
        <v>283</v>
      </c>
      <c r="B43" s="10" t="s">
        <v>66</v>
      </c>
      <c r="C43" s="10" t="s">
        <v>44</v>
      </c>
      <c r="D43" s="10">
        <v>24396</v>
      </c>
    </row>
    <row r="44" spans="1:4" x14ac:dyDescent="0.25">
      <c r="A44" s="10">
        <v>2119</v>
      </c>
      <c r="B44" s="10" t="s">
        <v>67</v>
      </c>
      <c r="C44" s="10" t="s">
        <v>44</v>
      </c>
      <c r="D44" s="10">
        <v>137967</v>
      </c>
    </row>
    <row r="45" spans="1:4" x14ac:dyDescent="0.25">
      <c r="A45" s="10">
        <v>57829</v>
      </c>
      <c r="B45" s="10" t="s">
        <v>68</v>
      </c>
      <c r="C45" s="10" t="s">
        <v>44</v>
      </c>
      <c r="D45" s="10">
        <v>22863</v>
      </c>
    </row>
    <row r="46" spans="1:4" x14ac:dyDescent="0.25">
      <c r="A46" s="10">
        <v>57830</v>
      </c>
      <c r="B46" s="10" t="s">
        <v>69</v>
      </c>
      <c r="C46" s="10" t="s">
        <v>44</v>
      </c>
      <c r="D46" s="10">
        <v>22603</v>
      </c>
    </row>
    <row r="47" spans="1:4" x14ac:dyDescent="0.25">
      <c r="A47" s="10">
        <v>57811</v>
      </c>
      <c r="B47" s="10" t="s">
        <v>70</v>
      </c>
      <c r="C47" s="10" t="s">
        <v>44</v>
      </c>
      <c r="D47" s="10">
        <v>27003</v>
      </c>
    </row>
    <row r="48" spans="1:4" x14ac:dyDescent="0.25">
      <c r="A48" s="10">
        <v>57812</v>
      </c>
      <c r="B48" s="10" t="s">
        <v>71</v>
      </c>
      <c r="C48" s="10" t="s">
        <v>44</v>
      </c>
      <c r="D48" s="10">
        <v>27865</v>
      </c>
    </row>
    <row r="49" spans="1:4" x14ac:dyDescent="0.25">
      <c r="A49" s="10">
        <v>57596</v>
      </c>
      <c r="B49" s="10" t="s">
        <v>72</v>
      </c>
      <c r="C49" s="10" t="s">
        <v>44</v>
      </c>
      <c r="D49" s="10">
        <v>97562</v>
      </c>
    </row>
    <row r="50" spans="1:4" x14ac:dyDescent="0.25">
      <c r="A50" s="10">
        <v>57404</v>
      </c>
      <c r="B50" s="10" t="s">
        <v>73</v>
      </c>
      <c r="C50" s="10" t="s">
        <v>44</v>
      </c>
      <c r="D50" s="10">
        <v>177719</v>
      </c>
    </row>
    <row r="51" spans="1:4" x14ac:dyDescent="0.25">
      <c r="A51" s="10">
        <v>57480</v>
      </c>
      <c r="B51" s="10" t="s">
        <v>74</v>
      </c>
      <c r="C51" s="10" t="s">
        <v>44</v>
      </c>
      <c r="D51" s="10">
        <v>73835</v>
      </c>
    </row>
    <row r="52" spans="1:4" x14ac:dyDescent="0.25">
      <c r="A52" s="10">
        <v>57607</v>
      </c>
      <c r="B52" s="10" t="s">
        <v>75</v>
      </c>
      <c r="C52" s="10" t="s">
        <v>44</v>
      </c>
      <c r="D52" s="10">
        <v>100877</v>
      </c>
    </row>
    <row r="53" spans="1:4" x14ac:dyDescent="0.25">
      <c r="A53" s="10">
        <v>57415</v>
      </c>
      <c r="B53" s="10" t="s">
        <v>76</v>
      </c>
      <c r="C53" s="10" t="s">
        <v>44</v>
      </c>
      <c r="D53" s="10">
        <v>32064</v>
      </c>
    </row>
    <row r="54" spans="1:4" x14ac:dyDescent="0.25">
      <c r="A54" s="10">
        <v>57826</v>
      </c>
      <c r="B54" s="10" t="s">
        <v>77</v>
      </c>
      <c r="C54" s="10" t="s">
        <v>44</v>
      </c>
      <c r="D54" s="10">
        <v>102574</v>
      </c>
    </row>
    <row r="55" spans="1:4" x14ac:dyDescent="0.25">
      <c r="A55" s="10">
        <v>62181</v>
      </c>
      <c r="B55" s="10" t="s">
        <v>78</v>
      </c>
      <c r="C55" s="10" t="s">
        <v>44</v>
      </c>
      <c r="D55" s="10">
        <v>16419</v>
      </c>
    </row>
    <row r="56" spans="1:4" x14ac:dyDescent="0.25">
      <c r="A56" s="10">
        <v>4224</v>
      </c>
      <c r="B56" s="10" t="s">
        <v>79</v>
      </c>
      <c r="C56" s="10" t="s">
        <v>80</v>
      </c>
      <c r="D56" s="10">
        <v>25059</v>
      </c>
    </row>
    <row r="57" spans="1:4" x14ac:dyDescent="0.25">
      <c r="A57" s="10">
        <v>316</v>
      </c>
      <c r="B57" s="10" t="s">
        <v>81</v>
      </c>
      <c r="C57" s="10" t="s">
        <v>80</v>
      </c>
      <c r="D57" s="10">
        <v>18622</v>
      </c>
    </row>
    <row r="58" spans="1:4" x14ac:dyDescent="0.25">
      <c r="A58" s="10">
        <v>2296</v>
      </c>
      <c r="B58" s="10" t="s">
        <v>82</v>
      </c>
      <c r="C58" s="10" t="s">
        <v>80</v>
      </c>
      <c r="D58" s="10">
        <v>33667</v>
      </c>
    </row>
    <row r="59" spans="1:4" x14ac:dyDescent="0.25">
      <c r="A59" s="10">
        <v>204</v>
      </c>
      <c r="B59" s="10" t="s">
        <v>83</v>
      </c>
      <c r="C59" s="10" t="s">
        <v>84</v>
      </c>
      <c r="D59" s="10">
        <v>88496</v>
      </c>
    </row>
  </sheetData>
  <autoFilter ref="A3:D59" xr:uid="{00000000-0001-0000-0000-000000000000}"/>
  <pageMargins left="0.7" right="0.7" top="0.75" bottom="0.75" header="0.3" footer="0.3"/>
  <pageSetup paperSize="9"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056A-8EC0-41DA-8456-04DA018A298D}">
  <dimension ref="A1:C59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8.42578125" bestFit="1" customWidth="1"/>
    <col min="2" max="2" width="45.140625" bestFit="1" customWidth="1"/>
    <col min="3" max="3" width="22.85546875" bestFit="1" customWidth="1"/>
  </cols>
  <sheetData>
    <row r="1" spans="1:3" ht="18.75" x14ac:dyDescent="0.3">
      <c r="A1" s="7" t="s">
        <v>127</v>
      </c>
    </row>
    <row r="3" spans="1:3" x14ac:dyDescent="0.25">
      <c r="A3" s="15" t="s">
        <v>19</v>
      </c>
      <c r="B3" s="15" t="s">
        <v>20</v>
      </c>
      <c r="C3" s="15" t="s">
        <v>128</v>
      </c>
    </row>
    <row r="4" spans="1:3" x14ac:dyDescent="0.25">
      <c r="A4" s="10">
        <v>7275</v>
      </c>
      <c r="B4" s="10" t="s">
        <v>103</v>
      </c>
      <c r="C4" s="76">
        <v>0.47</v>
      </c>
    </row>
    <row r="5" spans="1:3" x14ac:dyDescent="0.25">
      <c r="A5" s="10">
        <v>57607</v>
      </c>
      <c r="B5" s="10" t="s">
        <v>107</v>
      </c>
      <c r="C5" s="76">
        <v>0.52</v>
      </c>
    </row>
    <row r="6" spans="1:3" x14ac:dyDescent="0.25">
      <c r="A6" s="10">
        <v>466</v>
      </c>
      <c r="B6" s="10" t="s">
        <v>52</v>
      </c>
      <c r="C6" s="76">
        <v>0.41</v>
      </c>
    </row>
    <row r="7" spans="1:3" x14ac:dyDescent="0.25">
      <c r="A7" s="10">
        <v>57616</v>
      </c>
      <c r="B7" s="10" t="s">
        <v>117</v>
      </c>
      <c r="C7" s="76">
        <v>1</v>
      </c>
    </row>
    <row r="8" spans="1:3" x14ac:dyDescent="0.25">
      <c r="A8" s="10">
        <v>57480</v>
      </c>
      <c r="B8" s="10" t="s">
        <v>74</v>
      </c>
      <c r="C8" s="76">
        <v>0.87</v>
      </c>
    </row>
    <row r="9" spans="1:3" x14ac:dyDescent="0.25">
      <c r="A9" s="10">
        <v>6116</v>
      </c>
      <c r="B9" s="10" t="s">
        <v>100</v>
      </c>
      <c r="C9" s="76">
        <v>0.12</v>
      </c>
    </row>
    <row r="10" spans="1:3" x14ac:dyDescent="0.25">
      <c r="A10" s="10">
        <v>57828</v>
      </c>
      <c r="B10" s="10" t="s">
        <v>42</v>
      </c>
      <c r="C10" s="76">
        <v>7.0000000000000007E-2</v>
      </c>
    </row>
    <row r="11" spans="1:3" x14ac:dyDescent="0.25">
      <c r="A11" s="10">
        <v>57812</v>
      </c>
      <c r="B11" s="10" t="s">
        <v>71</v>
      </c>
      <c r="C11" s="76">
        <v>0.7</v>
      </c>
    </row>
    <row r="12" spans="1:3" x14ac:dyDescent="0.25">
      <c r="A12" s="10">
        <v>1060</v>
      </c>
      <c r="B12" s="10" t="s">
        <v>91</v>
      </c>
      <c r="C12" s="76">
        <v>0.56000000000000005</v>
      </c>
    </row>
    <row r="13" spans="1:3" x14ac:dyDescent="0.25">
      <c r="A13" s="10">
        <v>17080</v>
      </c>
      <c r="B13" s="10" t="s">
        <v>116</v>
      </c>
      <c r="C13" s="76">
        <v>0.81</v>
      </c>
    </row>
    <row r="14" spans="1:3" x14ac:dyDescent="0.25">
      <c r="A14" s="10">
        <v>1901</v>
      </c>
      <c r="B14" s="10" t="s">
        <v>95</v>
      </c>
      <c r="C14" s="76">
        <v>1</v>
      </c>
    </row>
    <row r="15" spans="1:3" x14ac:dyDescent="0.25">
      <c r="A15" s="10">
        <v>62181</v>
      </c>
      <c r="B15" s="10" t="s">
        <v>78</v>
      </c>
      <c r="C15" s="76">
        <v>1</v>
      </c>
    </row>
    <row r="16" spans="1:3" x14ac:dyDescent="0.25">
      <c r="A16" s="10">
        <v>57826</v>
      </c>
      <c r="B16" s="10" t="s">
        <v>77</v>
      </c>
      <c r="C16" s="76">
        <v>0.22</v>
      </c>
    </row>
    <row r="17" spans="1:3" x14ac:dyDescent="0.25">
      <c r="A17" s="10">
        <v>57830</v>
      </c>
      <c r="B17" s="10" t="s">
        <v>118</v>
      </c>
      <c r="C17" s="76">
        <v>0.36</v>
      </c>
    </row>
    <row r="18" spans="1:3" x14ac:dyDescent="0.25">
      <c r="A18" s="10">
        <v>2296</v>
      </c>
      <c r="B18" s="10" t="s">
        <v>96</v>
      </c>
      <c r="C18" s="76">
        <v>0.37</v>
      </c>
    </row>
    <row r="19" spans="1:3" x14ac:dyDescent="0.25">
      <c r="A19" s="10">
        <v>646</v>
      </c>
      <c r="B19" s="10" t="s">
        <v>112</v>
      </c>
      <c r="C19" s="76">
        <v>0.98</v>
      </c>
    </row>
    <row r="20" spans="1:3" x14ac:dyDescent="0.25">
      <c r="A20" s="10">
        <v>856</v>
      </c>
      <c r="B20" s="10" t="s">
        <v>55</v>
      </c>
      <c r="C20" s="76">
        <v>0.72</v>
      </c>
    </row>
    <row r="21" spans="1:3" x14ac:dyDescent="0.25">
      <c r="A21" s="10">
        <v>204</v>
      </c>
      <c r="B21" s="10" t="s">
        <v>119</v>
      </c>
      <c r="C21" s="76">
        <v>0.4</v>
      </c>
    </row>
    <row r="22" spans="1:3" x14ac:dyDescent="0.25">
      <c r="A22" s="10">
        <v>1507</v>
      </c>
      <c r="B22" s="10" t="s">
        <v>65</v>
      </c>
      <c r="C22" s="76">
        <v>1</v>
      </c>
    </row>
    <row r="23" spans="1:3" x14ac:dyDescent="0.25">
      <c r="A23" s="10">
        <v>57404</v>
      </c>
      <c r="B23" s="10" t="s">
        <v>73</v>
      </c>
      <c r="C23" s="76">
        <v>0.4</v>
      </c>
    </row>
    <row r="24" spans="1:3" x14ac:dyDescent="0.25">
      <c r="A24" s="10">
        <v>57829</v>
      </c>
      <c r="B24" s="10" t="s">
        <v>109</v>
      </c>
      <c r="C24" s="76">
        <v>0.06</v>
      </c>
    </row>
    <row r="25" spans="1:3" x14ac:dyDescent="0.25">
      <c r="A25" s="10">
        <v>57809</v>
      </c>
      <c r="B25" s="10" t="s">
        <v>108</v>
      </c>
      <c r="C25" s="76">
        <v>0.16</v>
      </c>
    </row>
    <row r="26" spans="1:3" x14ac:dyDescent="0.25">
      <c r="A26" s="10">
        <v>2571</v>
      </c>
      <c r="B26" s="10" t="s">
        <v>97</v>
      </c>
      <c r="C26" s="76">
        <v>0.51</v>
      </c>
    </row>
    <row r="27" spans="1:3" x14ac:dyDescent="0.25">
      <c r="A27" s="10">
        <v>1144</v>
      </c>
      <c r="B27" s="10" t="s">
        <v>92</v>
      </c>
      <c r="C27" s="76">
        <v>0.25</v>
      </c>
    </row>
    <row r="28" spans="1:3" x14ac:dyDescent="0.25">
      <c r="A28" s="10">
        <v>592</v>
      </c>
      <c r="B28" s="10" t="s">
        <v>90</v>
      </c>
      <c r="C28" s="76">
        <v>0.28000000000000003</v>
      </c>
    </row>
    <row r="29" spans="1:3" x14ac:dyDescent="0.25">
      <c r="A29" s="10">
        <v>57811</v>
      </c>
      <c r="B29" s="10" t="s">
        <v>70</v>
      </c>
      <c r="C29" s="76">
        <v>0.95</v>
      </c>
    </row>
    <row r="30" spans="1:3" x14ac:dyDescent="0.25">
      <c r="A30" s="13">
        <v>7221</v>
      </c>
      <c r="B30" s="13" t="s">
        <v>102</v>
      </c>
      <c r="C30" s="13" t="s">
        <v>129</v>
      </c>
    </row>
    <row r="31" spans="1:3" x14ac:dyDescent="0.25">
      <c r="A31" s="10">
        <v>2262</v>
      </c>
      <c r="B31" s="10" t="s">
        <v>115</v>
      </c>
      <c r="C31" s="76">
        <v>0.61</v>
      </c>
    </row>
    <row r="32" spans="1:3" x14ac:dyDescent="0.25">
      <c r="A32" s="10">
        <v>57230</v>
      </c>
      <c r="B32" s="10" t="s">
        <v>47</v>
      </c>
      <c r="C32" s="76">
        <v>1</v>
      </c>
    </row>
    <row r="33" spans="1:3" x14ac:dyDescent="0.25">
      <c r="A33" s="10">
        <v>777</v>
      </c>
      <c r="B33" s="10" t="s">
        <v>36</v>
      </c>
      <c r="C33" s="76">
        <v>0.27</v>
      </c>
    </row>
    <row r="34" spans="1:3" x14ac:dyDescent="0.25">
      <c r="A34" s="10">
        <v>2119</v>
      </c>
      <c r="B34" s="10" t="s">
        <v>124</v>
      </c>
      <c r="C34" s="76">
        <v>0.38</v>
      </c>
    </row>
    <row r="35" spans="1:3" x14ac:dyDescent="0.25">
      <c r="A35" s="10">
        <v>4224</v>
      </c>
      <c r="B35" s="10" t="s">
        <v>79</v>
      </c>
      <c r="C35" s="76">
        <v>0.4</v>
      </c>
    </row>
    <row r="36" spans="1:3" x14ac:dyDescent="0.25">
      <c r="A36" s="10">
        <v>1063</v>
      </c>
      <c r="B36" s="10" t="s">
        <v>121</v>
      </c>
      <c r="C36" s="76">
        <v>1</v>
      </c>
    </row>
    <row r="37" spans="1:3" x14ac:dyDescent="0.25">
      <c r="A37" s="10">
        <v>17777</v>
      </c>
      <c r="B37" s="10" t="s">
        <v>49</v>
      </c>
      <c r="C37" s="76">
        <v>0.55000000000000004</v>
      </c>
    </row>
    <row r="38" spans="1:3" x14ac:dyDescent="0.25">
      <c r="A38" s="10">
        <v>57615</v>
      </c>
      <c r="B38" s="10" t="s">
        <v>31</v>
      </c>
      <c r="C38" s="76">
        <v>0.9</v>
      </c>
    </row>
    <row r="39" spans="1:3" x14ac:dyDescent="0.25">
      <c r="A39" s="10">
        <v>56366</v>
      </c>
      <c r="B39" s="10" t="s">
        <v>105</v>
      </c>
      <c r="C39" s="76">
        <v>0.39</v>
      </c>
    </row>
    <row r="40" spans="1:3" x14ac:dyDescent="0.25">
      <c r="A40" s="10">
        <v>4237</v>
      </c>
      <c r="B40" s="10" t="s">
        <v>35</v>
      </c>
      <c r="C40" s="76">
        <v>0.13</v>
      </c>
    </row>
    <row r="41" spans="1:3" x14ac:dyDescent="0.25">
      <c r="A41" s="10">
        <v>4433</v>
      </c>
      <c r="B41" s="10" t="s">
        <v>99</v>
      </c>
      <c r="C41" s="76">
        <v>0.56999999999999995</v>
      </c>
    </row>
    <row r="42" spans="1:3" x14ac:dyDescent="0.25">
      <c r="A42" s="10">
        <v>316</v>
      </c>
      <c r="B42" s="10" t="s">
        <v>88</v>
      </c>
      <c r="C42" s="76">
        <v>0.28000000000000003</v>
      </c>
    </row>
    <row r="43" spans="1:3" x14ac:dyDescent="0.25">
      <c r="A43" s="10">
        <v>57596</v>
      </c>
      <c r="B43" s="10" t="s">
        <v>72</v>
      </c>
      <c r="C43" s="76">
        <v>0.33</v>
      </c>
    </row>
    <row r="44" spans="1:3" x14ac:dyDescent="0.25">
      <c r="A44" s="10">
        <v>1337</v>
      </c>
      <c r="B44" s="10" t="s">
        <v>93</v>
      </c>
      <c r="C44" s="76">
        <v>0.47</v>
      </c>
    </row>
    <row r="45" spans="1:3" x14ac:dyDescent="0.25">
      <c r="A45" s="10">
        <v>1645</v>
      </c>
      <c r="B45" s="10" t="s">
        <v>114</v>
      </c>
      <c r="C45" s="76">
        <v>0.62</v>
      </c>
    </row>
    <row r="46" spans="1:3" x14ac:dyDescent="0.25">
      <c r="A46" s="10">
        <v>189</v>
      </c>
      <c r="B46" s="10" t="s">
        <v>110</v>
      </c>
      <c r="C46" s="76">
        <v>1</v>
      </c>
    </row>
    <row r="47" spans="1:3" x14ac:dyDescent="0.25">
      <c r="A47" s="10">
        <v>318</v>
      </c>
      <c r="B47" s="10" t="s">
        <v>62</v>
      </c>
      <c r="C47" s="76">
        <v>0.56000000000000005</v>
      </c>
    </row>
    <row r="48" spans="1:3" x14ac:dyDescent="0.25">
      <c r="A48" s="10">
        <v>1375</v>
      </c>
      <c r="B48" s="10" t="s">
        <v>94</v>
      </c>
      <c r="C48" s="76">
        <v>0.13</v>
      </c>
    </row>
    <row r="49" spans="1:3" x14ac:dyDescent="0.25">
      <c r="A49" s="10">
        <v>57415</v>
      </c>
      <c r="B49" s="10" t="s">
        <v>76</v>
      </c>
      <c r="C49" s="76">
        <v>0.24</v>
      </c>
    </row>
    <row r="50" spans="1:3" x14ac:dyDescent="0.25">
      <c r="A50" s="10">
        <v>56493</v>
      </c>
      <c r="B50" s="10" t="s">
        <v>106</v>
      </c>
      <c r="C50" s="76">
        <v>1</v>
      </c>
    </row>
    <row r="51" spans="1:3" x14ac:dyDescent="0.25">
      <c r="A51" s="10">
        <v>39341</v>
      </c>
      <c r="B51" s="10" t="s">
        <v>104</v>
      </c>
      <c r="C51" s="76">
        <v>0.7</v>
      </c>
    </row>
    <row r="52" spans="1:3" x14ac:dyDescent="0.25">
      <c r="A52" s="10">
        <v>7162</v>
      </c>
      <c r="B52" s="10" t="s">
        <v>101</v>
      </c>
      <c r="C52" s="76">
        <v>1</v>
      </c>
    </row>
    <row r="53" spans="1:3" x14ac:dyDescent="0.25">
      <c r="A53" s="10">
        <v>61531</v>
      </c>
      <c r="B53" s="10" t="s">
        <v>51</v>
      </c>
      <c r="C53" s="76">
        <v>0.38</v>
      </c>
    </row>
    <row r="54" spans="1:3" x14ac:dyDescent="0.25">
      <c r="A54" s="10">
        <v>283</v>
      </c>
      <c r="B54" s="10" t="s">
        <v>66</v>
      </c>
      <c r="C54" s="76">
        <v>0.73</v>
      </c>
    </row>
    <row r="55" spans="1:3" x14ac:dyDescent="0.25">
      <c r="A55" s="10">
        <v>1900</v>
      </c>
      <c r="B55" s="10" t="s">
        <v>123</v>
      </c>
      <c r="C55" s="76">
        <v>1</v>
      </c>
    </row>
    <row r="56" spans="1:3" x14ac:dyDescent="0.25">
      <c r="A56" s="10">
        <v>4236</v>
      </c>
      <c r="B56" s="10" t="s">
        <v>98</v>
      </c>
      <c r="C56" s="76">
        <v>0.48</v>
      </c>
    </row>
    <row r="57" spans="1:3" x14ac:dyDescent="0.25">
      <c r="A57" s="13">
        <v>57827</v>
      </c>
      <c r="B57" s="13" t="s">
        <v>38</v>
      </c>
      <c r="C57" s="13" t="s">
        <v>129</v>
      </c>
    </row>
    <row r="58" spans="1:3" x14ac:dyDescent="0.25">
      <c r="A58" s="10">
        <v>57608</v>
      </c>
      <c r="B58" s="10" t="s">
        <v>32</v>
      </c>
      <c r="C58" s="76">
        <v>0.39</v>
      </c>
    </row>
    <row r="59" spans="1:3" x14ac:dyDescent="0.25">
      <c r="A59" s="10">
        <v>700</v>
      </c>
      <c r="B59" s="10" t="s">
        <v>113</v>
      </c>
      <c r="C59" s="7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D150-20DA-4CA8-8905-632DC9F455E1}">
  <dimension ref="A1:E59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6.85546875" bestFit="1" customWidth="1"/>
    <col min="2" max="2" width="10" bestFit="1" customWidth="1"/>
    <col min="3" max="3" width="45.140625" bestFit="1" customWidth="1"/>
    <col min="4" max="4" width="21.7109375" style="14" bestFit="1" customWidth="1"/>
    <col min="5" max="5" width="51.7109375" style="6" bestFit="1" customWidth="1"/>
  </cols>
  <sheetData>
    <row r="1" spans="1:5" ht="18.75" x14ac:dyDescent="0.3">
      <c r="A1" s="7" t="s">
        <v>85</v>
      </c>
    </row>
    <row r="3" spans="1:5" s="5" customFormat="1" x14ac:dyDescent="0.25">
      <c r="A3" s="15" t="s">
        <v>86</v>
      </c>
      <c r="B3" s="15" t="s">
        <v>19</v>
      </c>
      <c r="C3" s="15" t="s">
        <v>20</v>
      </c>
      <c r="D3" s="15" t="s">
        <v>87</v>
      </c>
      <c r="E3" s="13" t="s">
        <v>22</v>
      </c>
    </row>
    <row r="4" spans="1:5" x14ac:dyDescent="0.25">
      <c r="A4" s="10">
        <v>2025</v>
      </c>
      <c r="B4" s="10">
        <v>316</v>
      </c>
      <c r="C4" s="10" t="s">
        <v>88</v>
      </c>
      <c r="D4" s="96" t="s">
        <v>89</v>
      </c>
      <c r="E4" s="97">
        <v>18622</v>
      </c>
    </row>
    <row r="5" spans="1:5" x14ac:dyDescent="0.25">
      <c r="A5" s="10">
        <v>2025</v>
      </c>
      <c r="B5" s="10">
        <v>466</v>
      </c>
      <c r="C5" s="10" t="s">
        <v>52</v>
      </c>
      <c r="D5" s="96" t="s">
        <v>89</v>
      </c>
      <c r="E5" s="97">
        <v>213403</v>
      </c>
    </row>
    <row r="6" spans="1:5" x14ac:dyDescent="0.25">
      <c r="A6" s="10">
        <v>2025</v>
      </c>
      <c r="B6" s="10">
        <v>592</v>
      </c>
      <c r="C6" s="10" t="s">
        <v>90</v>
      </c>
      <c r="D6" s="96" t="s">
        <v>89</v>
      </c>
      <c r="E6" s="97">
        <v>15313</v>
      </c>
    </row>
    <row r="7" spans="1:5" x14ac:dyDescent="0.25">
      <c r="A7" s="10">
        <v>2025</v>
      </c>
      <c r="B7" s="10">
        <v>777</v>
      </c>
      <c r="C7" s="10" t="s">
        <v>36</v>
      </c>
      <c r="D7" s="96" t="s">
        <v>89</v>
      </c>
      <c r="E7" s="97">
        <v>18412</v>
      </c>
    </row>
    <row r="8" spans="1:5" x14ac:dyDescent="0.25">
      <c r="A8" s="10">
        <v>2025</v>
      </c>
      <c r="B8" s="10">
        <v>856</v>
      </c>
      <c r="C8" s="10" t="s">
        <v>55</v>
      </c>
      <c r="D8" s="96" t="s">
        <v>89</v>
      </c>
      <c r="E8" s="97">
        <v>473973</v>
      </c>
    </row>
    <row r="9" spans="1:5" x14ac:dyDescent="0.25">
      <c r="A9" s="10">
        <v>2025</v>
      </c>
      <c r="B9" s="10">
        <v>1060</v>
      </c>
      <c r="C9" s="10" t="s">
        <v>91</v>
      </c>
      <c r="D9" s="96" t="s">
        <v>89</v>
      </c>
      <c r="E9" s="97">
        <v>52012</v>
      </c>
    </row>
    <row r="10" spans="1:5" x14ac:dyDescent="0.25">
      <c r="A10" s="10">
        <v>2025</v>
      </c>
      <c r="B10" s="10">
        <v>1144</v>
      </c>
      <c r="C10" s="10" t="s">
        <v>92</v>
      </c>
      <c r="D10" s="96" t="s">
        <v>89</v>
      </c>
      <c r="E10" s="97">
        <v>5594</v>
      </c>
    </row>
    <row r="11" spans="1:5" x14ac:dyDescent="0.25">
      <c r="A11" s="10">
        <v>2025</v>
      </c>
      <c r="B11" s="10">
        <v>1337</v>
      </c>
      <c r="C11" s="10" t="s">
        <v>93</v>
      </c>
      <c r="D11" s="96" t="s">
        <v>89</v>
      </c>
      <c r="E11" s="97">
        <v>56977</v>
      </c>
    </row>
    <row r="12" spans="1:5" x14ac:dyDescent="0.25">
      <c r="A12" s="10">
        <v>2025</v>
      </c>
      <c r="B12" s="10">
        <v>1375</v>
      </c>
      <c r="C12" s="10" t="s">
        <v>94</v>
      </c>
      <c r="D12" s="96" t="s">
        <v>89</v>
      </c>
      <c r="E12" s="97">
        <v>65507</v>
      </c>
    </row>
    <row r="13" spans="1:5" x14ac:dyDescent="0.25">
      <c r="A13" s="10">
        <v>2025</v>
      </c>
      <c r="B13" s="10">
        <v>1507</v>
      </c>
      <c r="C13" s="10" t="s">
        <v>65</v>
      </c>
      <c r="D13" s="96" t="s">
        <v>89</v>
      </c>
      <c r="E13" s="97">
        <v>208113</v>
      </c>
    </row>
    <row r="14" spans="1:5" x14ac:dyDescent="0.25">
      <c r="A14" s="10">
        <v>2025</v>
      </c>
      <c r="B14" s="10">
        <v>1901</v>
      </c>
      <c r="C14" s="10" t="s">
        <v>95</v>
      </c>
      <c r="D14" s="96" t="s">
        <v>89</v>
      </c>
      <c r="E14" s="97">
        <v>42029</v>
      </c>
    </row>
    <row r="15" spans="1:5" x14ac:dyDescent="0.25">
      <c r="A15" s="10">
        <v>2025</v>
      </c>
      <c r="B15" s="10">
        <v>2296</v>
      </c>
      <c r="C15" s="10" t="s">
        <v>96</v>
      </c>
      <c r="D15" s="96" t="s">
        <v>89</v>
      </c>
      <c r="E15" s="97">
        <v>33667</v>
      </c>
    </row>
    <row r="16" spans="1:5" x14ac:dyDescent="0.25">
      <c r="A16" s="10">
        <v>2025</v>
      </c>
      <c r="B16" s="10">
        <v>2571</v>
      </c>
      <c r="C16" s="10" t="s">
        <v>97</v>
      </c>
      <c r="D16" s="96" t="s">
        <v>89</v>
      </c>
      <c r="E16" s="97">
        <v>18400</v>
      </c>
    </row>
    <row r="17" spans="1:5" x14ac:dyDescent="0.25">
      <c r="A17" s="10">
        <v>2025</v>
      </c>
      <c r="B17" s="10">
        <v>4224</v>
      </c>
      <c r="C17" s="10" t="s">
        <v>79</v>
      </c>
      <c r="D17" s="96" t="s">
        <v>89</v>
      </c>
      <c r="E17" s="97">
        <v>25059</v>
      </c>
    </row>
    <row r="18" spans="1:5" x14ac:dyDescent="0.25">
      <c r="A18" s="10">
        <v>2025</v>
      </c>
      <c r="B18" s="10">
        <v>4236</v>
      </c>
      <c r="C18" s="10" t="s">
        <v>98</v>
      </c>
      <c r="D18" s="96" t="s">
        <v>89</v>
      </c>
      <c r="E18" s="97">
        <v>14917</v>
      </c>
    </row>
    <row r="19" spans="1:5" x14ac:dyDescent="0.25">
      <c r="A19" s="10">
        <v>2025</v>
      </c>
      <c r="B19" s="10">
        <v>4433</v>
      </c>
      <c r="C19" s="10" t="s">
        <v>99</v>
      </c>
      <c r="D19" s="96" t="s">
        <v>89</v>
      </c>
      <c r="E19" s="98">
        <v>6658</v>
      </c>
    </row>
    <row r="20" spans="1:5" x14ac:dyDescent="0.25">
      <c r="A20" s="10">
        <v>2025</v>
      </c>
      <c r="B20" s="10">
        <v>6116</v>
      </c>
      <c r="C20" s="10" t="s">
        <v>100</v>
      </c>
      <c r="D20" s="96" t="s">
        <v>89</v>
      </c>
      <c r="E20" s="97">
        <v>86484</v>
      </c>
    </row>
    <row r="21" spans="1:5" x14ac:dyDescent="0.25">
      <c r="A21" s="10">
        <v>2025</v>
      </c>
      <c r="B21" s="10">
        <v>7162</v>
      </c>
      <c r="C21" s="10" t="s">
        <v>101</v>
      </c>
      <c r="D21" s="96" t="s">
        <v>89</v>
      </c>
      <c r="E21" s="97">
        <v>427</v>
      </c>
    </row>
    <row r="22" spans="1:5" x14ac:dyDescent="0.25">
      <c r="A22" s="10">
        <v>2025</v>
      </c>
      <c r="B22" s="10">
        <v>7221</v>
      </c>
      <c r="C22" s="10" t="s">
        <v>102</v>
      </c>
      <c r="D22" s="96" t="s">
        <v>89</v>
      </c>
      <c r="E22" s="97">
        <v>280</v>
      </c>
    </row>
    <row r="23" spans="1:5" x14ac:dyDescent="0.25">
      <c r="A23" s="10">
        <v>2025</v>
      </c>
      <c r="B23" s="10">
        <v>7275</v>
      </c>
      <c r="C23" s="10" t="s">
        <v>103</v>
      </c>
      <c r="D23" s="96" t="s">
        <v>89</v>
      </c>
      <c r="E23" s="97">
        <v>854</v>
      </c>
    </row>
    <row r="24" spans="1:5" x14ac:dyDescent="0.25">
      <c r="A24" s="10">
        <v>2025</v>
      </c>
      <c r="B24" s="10">
        <v>17777</v>
      </c>
      <c r="C24" s="10" t="s">
        <v>49</v>
      </c>
      <c r="D24" s="96" t="s">
        <v>89</v>
      </c>
      <c r="E24" s="97">
        <v>46032</v>
      </c>
    </row>
    <row r="25" spans="1:5" x14ac:dyDescent="0.25">
      <c r="A25" s="10">
        <v>2025</v>
      </c>
      <c r="B25" s="10">
        <v>39341</v>
      </c>
      <c r="C25" s="10" t="s">
        <v>104</v>
      </c>
      <c r="D25" s="96" t="s">
        <v>89</v>
      </c>
      <c r="E25" s="97">
        <v>29113</v>
      </c>
    </row>
    <row r="26" spans="1:5" x14ac:dyDescent="0.25">
      <c r="A26" s="10">
        <v>2025</v>
      </c>
      <c r="B26" s="10">
        <v>56366</v>
      </c>
      <c r="C26" s="10" t="s">
        <v>105</v>
      </c>
      <c r="D26" s="96" t="s">
        <v>89</v>
      </c>
      <c r="E26" s="97">
        <v>28799</v>
      </c>
    </row>
    <row r="27" spans="1:5" x14ac:dyDescent="0.25">
      <c r="A27" s="10">
        <v>2025</v>
      </c>
      <c r="B27" s="10">
        <v>56493</v>
      </c>
      <c r="C27" s="10" t="s">
        <v>106</v>
      </c>
      <c r="D27" s="96" t="s">
        <v>89</v>
      </c>
      <c r="E27" s="97">
        <v>91034</v>
      </c>
    </row>
    <row r="28" spans="1:5" x14ac:dyDescent="0.25">
      <c r="A28" s="10">
        <v>2025</v>
      </c>
      <c r="B28" s="10">
        <v>57404</v>
      </c>
      <c r="C28" s="10" t="s">
        <v>73</v>
      </c>
      <c r="D28" s="96" t="s">
        <v>89</v>
      </c>
      <c r="E28" s="97">
        <v>177719</v>
      </c>
    </row>
    <row r="29" spans="1:5" x14ac:dyDescent="0.25">
      <c r="A29" s="10">
        <v>2025</v>
      </c>
      <c r="B29" s="10">
        <v>57415</v>
      </c>
      <c r="C29" s="10" t="s">
        <v>76</v>
      </c>
      <c r="D29" s="96" t="s">
        <v>89</v>
      </c>
      <c r="E29" s="97">
        <v>32064</v>
      </c>
    </row>
    <row r="30" spans="1:5" x14ac:dyDescent="0.25">
      <c r="A30" s="10">
        <v>2025</v>
      </c>
      <c r="B30" s="10">
        <v>57480</v>
      </c>
      <c r="C30" s="10" t="s">
        <v>74</v>
      </c>
      <c r="D30" s="96" t="s">
        <v>89</v>
      </c>
      <c r="E30" s="97">
        <v>73835</v>
      </c>
    </row>
    <row r="31" spans="1:5" x14ac:dyDescent="0.25">
      <c r="A31" s="10">
        <v>2025</v>
      </c>
      <c r="B31" s="10">
        <v>57596</v>
      </c>
      <c r="C31" s="10" t="s">
        <v>72</v>
      </c>
      <c r="D31" s="96" t="s">
        <v>89</v>
      </c>
      <c r="E31" s="97">
        <v>97562</v>
      </c>
    </row>
    <row r="32" spans="1:5" x14ac:dyDescent="0.25">
      <c r="A32" s="10">
        <v>2025</v>
      </c>
      <c r="B32" s="10">
        <v>57607</v>
      </c>
      <c r="C32" s="10" t="s">
        <v>107</v>
      </c>
      <c r="D32" s="96" t="s">
        <v>89</v>
      </c>
      <c r="E32" s="97">
        <v>100877</v>
      </c>
    </row>
    <row r="33" spans="1:5" x14ac:dyDescent="0.25">
      <c r="A33" s="10">
        <v>2025</v>
      </c>
      <c r="B33" s="10">
        <v>57809</v>
      </c>
      <c r="C33" s="10" t="s">
        <v>108</v>
      </c>
      <c r="D33" s="96" t="s">
        <v>89</v>
      </c>
      <c r="E33" s="97">
        <v>23907</v>
      </c>
    </row>
    <row r="34" spans="1:5" x14ac:dyDescent="0.25">
      <c r="A34" s="10">
        <v>2025</v>
      </c>
      <c r="B34" s="10">
        <v>57826</v>
      </c>
      <c r="C34" s="10" t="s">
        <v>77</v>
      </c>
      <c r="D34" s="96" t="s">
        <v>89</v>
      </c>
      <c r="E34" s="97">
        <v>102574</v>
      </c>
    </row>
    <row r="35" spans="1:5" x14ac:dyDescent="0.25">
      <c r="A35" s="10">
        <v>2025</v>
      </c>
      <c r="B35" s="10">
        <v>57827</v>
      </c>
      <c r="C35" s="10" t="s">
        <v>38</v>
      </c>
      <c r="D35" s="96" t="s">
        <v>89</v>
      </c>
      <c r="E35" s="97">
        <v>31706</v>
      </c>
    </row>
    <row r="36" spans="1:5" x14ac:dyDescent="0.25">
      <c r="A36" s="10">
        <v>2025</v>
      </c>
      <c r="B36" s="10">
        <v>57828</v>
      </c>
      <c r="C36" s="10" t="s">
        <v>42</v>
      </c>
      <c r="D36" s="96" t="s">
        <v>89</v>
      </c>
      <c r="E36" s="97">
        <v>7765</v>
      </c>
    </row>
    <row r="37" spans="1:5" x14ac:dyDescent="0.25">
      <c r="A37" s="10">
        <v>2025</v>
      </c>
      <c r="B37" s="10">
        <v>57829</v>
      </c>
      <c r="C37" s="10" t="s">
        <v>109</v>
      </c>
      <c r="D37" s="96" t="s">
        <v>89</v>
      </c>
      <c r="E37" s="97">
        <v>22863</v>
      </c>
    </row>
    <row r="38" spans="1:5" x14ac:dyDescent="0.25">
      <c r="A38" s="10">
        <v>2025</v>
      </c>
      <c r="B38" s="10">
        <v>189</v>
      </c>
      <c r="C38" s="10" t="s">
        <v>110</v>
      </c>
      <c r="D38" s="96" t="s">
        <v>111</v>
      </c>
      <c r="E38" s="97">
        <v>27619</v>
      </c>
    </row>
    <row r="39" spans="1:5" x14ac:dyDescent="0.25">
      <c r="A39" s="10">
        <v>2025</v>
      </c>
      <c r="B39" s="10">
        <v>283</v>
      </c>
      <c r="C39" s="10" t="s">
        <v>66</v>
      </c>
      <c r="D39" s="96" t="s">
        <v>111</v>
      </c>
      <c r="E39" s="97">
        <v>24396</v>
      </c>
    </row>
    <row r="40" spans="1:5" x14ac:dyDescent="0.25">
      <c r="A40" s="10">
        <v>2025</v>
      </c>
      <c r="B40" s="10">
        <v>318</v>
      </c>
      <c r="C40" s="10" t="s">
        <v>62</v>
      </c>
      <c r="D40" s="96" t="s">
        <v>111</v>
      </c>
      <c r="E40" s="97">
        <v>50017</v>
      </c>
    </row>
    <row r="41" spans="1:5" x14ac:dyDescent="0.25">
      <c r="A41" s="10">
        <v>2025</v>
      </c>
      <c r="B41" s="10">
        <v>646</v>
      </c>
      <c r="C41" s="10" t="s">
        <v>112</v>
      </c>
      <c r="D41" s="96" t="s">
        <v>111</v>
      </c>
      <c r="E41" s="97">
        <v>87135</v>
      </c>
    </row>
    <row r="42" spans="1:5" x14ac:dyDescent="0.25">
      <c r="A42" s="10">
        <v>2025</v>
      </c>
      <c r="B42" s="10">
        <v>700</v>
      </c>
      <c r="C42" s="10" t="s">
        <v>113</v>
      </c>
      <c r="D42" s="96" t="s">
        <v>111</v>
      </c>
      <c r="E42" s="98">
        <v>36565</v>
      </c>
    </row>
    <row r="43" spans="1:5" x14ac:dyDescent="0.25">
      <c r="A43" s="10">
        <v>2025</v>
      </c>
      <c r="B43" s="10">
        <v>1645</v>
      </c>
      <c r="C43" s="10" t="s">
        <v>114</v>
      </c>
      <c r="D43" s="96" t="s">
        <v>111</v>
      </c>
      <c r="E43" s="97">
        <v>29273</v>
      </c>
    </row>
    <row r="44" spans="1:5" x14ac:dyDescent="0.25">
      <c r="A44" s="10">
        <v>2025</v>
      </c>
      <c r="B44" s="10">
        <v>2262</v>
      </c>
      <c r="C44" s="10" t="s">
        <v>115</v>
      </c>
      <c r="D44" s="96" t="s">
        <v>111</v>
      </c>
      <c r="E44" s="97">
        <v>101648</v>
      </c>
    </row>
    <row r="45" spans="1:5" x14ac:dyDescent="0.25">
      <c r="A45" s="10">
        <v>2025</v>
      </c>
      <c r="B45" s="10">
        <v>4237</v>
      </c>
      <c r="C45" s="10" t="s">
        <v>35</v>
      </c>
      <c r="D45" s="96" t="s">
        <v>111</v>
      </c>
      <c r="E45" s="97">
        <v>15416</v>
      </c>
    </row>
    <row r="46" spans="1:5" x14ac:dyDescent="0.25">
      <c r="A46" s="10">
        <v>2025</v>
      </c>
      <c r="B46" s="10">
        <v>17080</v>
      </c>
      <c r="C46" s="10" t="s">
        <v>116</v>
      </c>
      <c r="D46" s="96" t="s">
        <v>111</v>
      </c>
      <c r="E46" s="97">
        <v>18567</v>
      </c>
    </row>
    <row r="47" spans="1:5" x14ac:dyDescent="0.25">
      <c r="A47" s="10">
        <v>2025</v>
      </c>
      <c r="B47" s="10">
        <v>57616</v>
      </c>
      <c r="C47" s="10" t="s">
        <v>117</v>
      </c>
      <c r="D47" s="96" t="s">
        <v>111</v>
      </c>
      <c r="E47" s="97">
        <v>69087</v>
      </c>
    </row>
    <row r="48" spans="1:5" x14ac:dyDescent="0.25">
      <c r="A48" s="10">
        <v>2025</v>
      </c>
      <c r="B48" s="10">
        <v>57811</v>
      </c>
      <c r="C48" s="10" t="s">
        <v>70</v>
      </c>
      <c r="D48" s="96" t="s">
        <v>111</v>
      </c>
      <c r="E48" s="97">
        <v>27003</v>
      </c>
    </row>
    <row r="49" spans="1:5" x14ac:dyDescent="0.25">
      <c r="A49" s="10">
        <v>2025</v>
      </c>
      <c r="B49" s="10">
        <v>57830</v>
      </c>
      <c r="C49" s="10" t="s">
        <v>118</v>
      </c>
      <c r="D49" s="96" t="s">
        <v>111</v>
      </c>
      <c r="E49" s="97">
        <v>22603</v>
      </c>
    </row>
    <row r="50" spans="1:5" x14ac:dyDescent="0.25">
      <c r="A50" s="10">
        <v>2025</v>
      </c>
      <c r="B50" s="10">
        <v>61531</v>
      </c>
      <c r="C50" s="10" t="s">
        <v>51</v>
      </c>
      <c r="D50" s="96" t="s">
        <v>111</v>
      </c>
      <c r="E50" s="97">
        <v>96715</v>
      </c>
    </row>
    <row r="51" spans="1:5" x14ac:dyDescent="0.25">
      <c r="A51" s="10">
        <v>2025</v>
      </c>
      <c r="B51" s="10">
        <v>62181</v>
      </c>
      <c r="C51" s="10" t="s">
        <v>78</v>
      </c>
      <c r="D51" s="96" t="s">
        <v>111</v>
      </c>
      <c r="E51" s="97">
        <v>16419</v>
      </c>
    </row>
    <row r="52" spans="1:5" x14ac:dyDescent="0.25">
      <c r="A52" s="10">
        <v>2025</v>
      </c>
      <c r="B52" s="10">
        <v>204</v>
      </c>
      <c r="C52" s="10" t="s">
        <v>119</v>
      </c>
      <c r="D52" s="96" t="s">
        <v>120</v>
      </c>
      <c r="E52" s="97">
        <v>88496</v>
      </c>
    </row>
    <row r="53" spans="1:5" x14ac:dyDescent="0.25">
      <c r="A53" s="10">
        <v>2025</v>
      </c>
      <c r="B53" s="10">
        <v>57230</v>
      </c>
      <c r="C53" s="10" t="s">
        <v>47</v>
      </c>
      <c r="D53" s="96" t="s">
        <v>120</v>
      </c>
      <c r="E53" s="97">
        <v>31772</v>
      </c>
    </row>
    <row r="54" spans="1:5" x14ac:dyDescent="0.25">
      <c r="A54" s="10">
        <v>2025</v>
      </c>
      <c r="B54" s="10">
        <v>57812</v>
      </c>
      <c r="C54" s="10" t="s">
        <v>71</v>
      </c>
      <c r="D54" s="96" t="s">
        <v>120</v>
      </c>
      <c r="E54" s="97">
        <v>27865</v>
      </c>
    </row>
    <row r="55" spans="1:5" x14ac:dyDescent="0.25">
      <c r="A55" s="10">
        <v>2025</v>
      </c>
      <c r="B55" s="10">
        <v>1063</v>
      </c>
      <c r="C55" s="10" t="s">
        <v>121</v>
      </c>
      <c r="D55" s="96" t="s">
        <v>122</v>
      </c>
      <c r="E55" s="97">
        <v>38259</v>
      </c>
    </row>
    <row r="56" spans="1:5" x14ac:dyDescent="0.25">
      <c r="A56" s="10">
        <v>2025</v>
      </c>
      <c r="B56" s="10">
        <v>1900</v>
      </c>
      <c r="C56" s="10" t="s">
        <v>123</v>
      </c>
      <c r="D56" s="96" t="s">
        <v>122</v>
      </c>
      <c r="E56" s="97">
        <v>49868</v>
      </c>
    </row>
    <row r="57" spans="1:5" x14ac:dyDescent="0.25">
      <c r="A57" s="10">
        <v>2025</v>
      </c>
      <c r="B57" s="10">
        <v>2119</v>
      </c>
      <c r="C57" s="10" t="s">
        <v>124</v>
      </c>
      <c r="D57" s="96" t="s">
        <v>125</v>
      </c>
      <c r="E57" s="97">
        <v>137967</v>
      </c>
    </row>
    <row r="58" spans="1:5" x14ac:dyDescent="0.25">
      <c r="A58" s="10">
        <v>2025</v>
      </c>
      <c r="B58" s="10">
        <v>57608</v>
      </c>
      <c r="C58" s="10" t="s">
        <v>32</v>
      </c>
      <c r="D58" s="96" t="s">
        <v>126</v>
      </c>
      <c r="E58" s="97">
        <v>154023</v>
      </c>
    </row>
    <row r="59" spans="1:5" x14ac:dyDescent="0.25">
      <c r="A59" s="10">
        <v>2025</v>
      </c>
      <c r="B59" s="10">
        <v>57615</v>
      </c>
      <c r="C59" s="10" t="s">
        <v>31</v>
      </c>
      <c r="D59" s="96" t="s">
        <v>126</v>
      </c>
      <c r="E59" s="97">
        <v>49581</v>
      </c>
    </row>
  </sheetData>
  <autoFilter ref="A3:E59" xr:uid="{D11FD150-20DA-4CA8-8905-632DC9F455E1}"/>
  <sortState xmlns:xlrd2="http://schemas.microsoft.com/office/spreadsheetml/2017/richdata2" ref="A4:E59">
    <sortCondition ref="D4:D59"/>
    <sortCondition ref="B4:B59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98D4-0481-4B0D-B0EF-2595CDE19EC0}">
  <dimension ref="A1:O56"/>
  <sheetViews>
    <sheetView zoomScale="85" zoomScaleNormal="85" workbookViewId="0">
      <selection activeCell="C12" sqref="C12"/>
    </sheetView>
  </sheetViews>
  <sheetFormatPr baseColWidth="10" defaultColWidth="11.42578125" defaultRowHeight="15" x14ac:dyDescent="0.25"/>
  <cols>
    <col min="1" max="1" width="32.140625" customWidth="1"/>
    <col min="2" max="2" width="21.85546875" customWidth="1"/>
    <col min="3" max="3" width="16.28515625" customWidth="1"/>
    <col min="8" max="8" width="20.28515625" customWidth="1"/>
    <col min="9" max="9" width="25.140625" bestFit="1" customWidth="1"/>
    <col min="10" max="10" width="15.5703125" customWidth="1"/>
  </cols>
  <sheetData>
    <row r="1" spans="1:15" ht="18.75" x14ac:dyDescent="0.3">
      <c r="A1" s="7" t="s">
        <v>130</v>
      </c>
      <c r="O1" s="14"/>
    </row>
    <row r="2" spans="1:15" x14ac:dyDescent="0.25">
      <c r="O2" s="14"/>
    </row>
    <row r="3" spans="1:15" ht="18.75" x14ac:dyDescent="0.3">
      <c r="A3" s="99" t="s">
        <v>131</v>
      </c>
      <c r="O3" s="14"/>
    </row>
    <row r="4" spans="1:15" x14ac:dyDescent="0.25">
      <c r="A4" s="9" t="s">
        <v>86</v>
      </c>
      <c r="B4" s="9" t="s">
        <v>132</v>
      </c>
      <c r="O4" s="14"/>
    </row>
    <row r="5" spans="1:15" x14ac:dyDescent="0.25">
      <c r="A5" s="28">
        <v>2019</v>
      </c>
      <c r="B5" s="100">
        <v>90.735394919069549</v>
      </c>
      <c r="C5" s="29"/>
      <c r="O5" s="14"/>
    </row>
    <row r="6" spans="1:15" x14ac:dyDescent="0.25">
      <c r="A6" s="28">
        <v>2022</v>
      </c>
      <c r="B6" s="100">
        <v>102.00174349948506</v>
      </c>
      <c r="C6" s="29"/>
      <c r="O6" s="14"/>
    </row>
    <row r="7" spans="1:15" x14ac:dyDescent="0.25">
      <c r="A7" s="28">
        <v>2023</v>
      </c>
      <c r="B7" s="100">
        <v>119.31152139813476</v>
      </c>
      <c r="C7" s="29"/>
      <c r="O7" s="14"/>
    </row>
    <row r="8" spans="1:15" x14ac:dyDescent="0.25">
      <c r="A8" s="28">
        <v>2024</v>
      </c>
      <c r="B8" s="100">
        <v>118</v>
      </c>
      <c r="C8" s="29"/>
      <c r="O8" s="14"/>
    </row>
    <row r="9" spans="1:15" x14ac:dyDescent="0.25">
      <c r="O9" s="14"/>
    </row>
    <row r="10" spans="1:15" x14ac:dyDescent="0.25">
      <c r="O10" s="14"/>
    </row>
    <row r="11" spans="1:15" ht="18.75" x14ac:dyDescent="0.3">
      <c r="A11" s="99" t="s">
        <v>133</v>
      </c>
      <c r="K11" s="101"/>
      <c r="O11" s="14"/>
    </row>
    <row r="12" spans="1:15" x14ac:dyDescent="0.25">
      <c r="A12" s="9" t="s">
        <v>134</v>
      </c>
      <c r="B12" s="9" t="s">
        <v>135</v>
      </c>
      <c r="C12" s="9" t="s">
        <v>136</v>
      </c>
      <c r="D12" s="9" t="s">
        <v>137</v>
      </c>
      <c r="K12" s="101"/>
      <c r="O12" s="14"/>
    </row>
    <row r="13" spans="1:15" x14ac:dyDescent="0.25">
      <c r="A13" s="10" t="s">
        <v>138</v>
      </c>
      <c r="B13" s="10" t="s">
        <v>139</v>
      </c>
      <c r="C13" s="11">
        <v>189126564.7150434</v>
      </c>
      <c r="D13" s="22">
        <f>C13/SUM(C$13:C$17)</f>
        <v>0.45675039432542502</v>
      </c>
      <c r="K13" s="101"/>
      <c r="O13" s="14"/>
    </row>
    <row r="14" spans="1:15" x14ac:dyDescent="0.25">
      <c r="A14" s="10" t="s">
        <v>140</v>
      </c>
      <c r="B14" s="10" t="s">
        <v>139</v>
      </c>
      <c r="C14" s="11">
        <v>54534619.683569774</v>
      </c>
      <c r="D14" s="22">
        <f>C14/SUM(C$13:C$17)</f>
        <v>0.13170391521882441</v>
      </c>
      <c r="K14" s="101"/>
      <c r="O14" s="14"/>
    </row>
    <row r="15" spans="1:15" x14ac:dyDescent="0.25">
      <c r="A15" s="10" t="s">
        <v>141</v>
      </c>
      <c r="B15" s="10" t="s">
        <v>139</v>
      </c>
      <c r="C15" s="11">
        <v>151720685.24949223</v>
      </c>
      <c r="D15" s="22">
        <f>C15/SUM(C$13:C$17)</f>
        <v>0.3664132689103784</v>
      </c>
      <c r="K15" s="101"/>
      <c r="O15" s="14"/>
    </row>
    <row r="16" spans="1:15" x14ac:dyDescent="0.25">
      <c r="A16" s="10" t="s">
        <v>142</v>
      </c>
      <c r="B16" s="10" t="s">
        <v>139</v>
      </c>
      <c r="C16" s="11">
        <v>4734845.5442238916</v>
      </c>
      <c r="D16" s="22">
        <f>C16/SUM(C$13:C$17)</f>
        <v>1.1434895846877425E-2</v>
      </c>
      <c r="K16" s="101"/>
      <c r="O16" s="14"/>
    </row>
    <row r="17" spans="1:15" x14ac:dyDescent="0.25">
      <c r="A17" s="10" t="s">
        <v>143</v>
      </c>
      <c r="B17" s="10" t="s">
        <v>139</v>
      </c>
      <c r="C17" s="11">
        <v>13953129.223162791</v>
      </c>
      <c r="D17" s="22">
        <f>C17/SUM(C$13:C$17)</f>
        <v>3.369752569849481E-2</v>
      </c>
      <c r="O17" s="14"/>
    </row>
    <row r="18" spans="1:15" x14ac:dyDescent="0.25">
      <c r="A18" s="10" t="s">
        <v>138</v>
      </c>
      <c r="B18" s="10" t="s">
        <v>144</v>
      </c>
      <c r="C18" s="11">
        <v>582575.47780984</v>
      </c>
      <c r="D18" s="22">
        <f>C18/SUM(C$18:C$22)</f>
        <v>0.25405061724193712</v>
      </c>
      <c r="O18" s="14"/>
    </row>
    <row r="19" spans="1:15" x14ac:dyDescent="0.25">
      <c r="A19" s="10" t="s">
        <v>140</v>
      </c>
      <c r="B19" s="10" t="s">
        <v>144</v>
      </c>
      <c r="C19" s="11">
        <v>208738.39269246999</v>
      </c>
      <c r="D19" s="22">
        <f>C19/SUM(C$18:C$22)</f>
        <v>9.1027033449769673E-2</v>
      </c>
      <c r="O19" s="14"/>
    </row>
    <row r="20" spans="1:15" x14ac:dyDescent="0.25">
      <c r="A20" s="10" t="s">
        <v>141</v>
      </c>
      <c r="B20" s="10" t="s">
        <v>144</v>
      </c>
      <c r="C20" s="11">
        <v>1313971.4564997</v>
      </c>
      <c r="D20" s="22">
        <f>C20/SUM(C$18:C$22)</f>
        <v>0.57299916024099695</v>
      </c>
      <c r="O20" s="14"/>
    </row>
    <row r="21" spans="1:15" x14ac:dyDescent="0.25">
      <c r="A21" s="10" t="s">
        <v>142</v>
      </c>
      <c r="B21" s="10" t="s">
        <v>144</v>
      </c>
      <c r="C21" s="11">
        <v>170375.0979967</v>
      </c>
      <c r="D21" s="22">
        <f>C21/SUM(C$18:C$22)</f>
        <v>7.4297495272956829E-2</v>
      </c>
      <c r="O21" s="14"/>
    </row>
    <row r="22" spans="1:15" x14ac:dyDescent="0.25">
      <c r="A22" s="10" t="s">
        <v>143</v>
      </c>
      <c r="B22" s="10" t="s">
        <v>144</v>
      </c>
      <c r="C22" s="11">
        <v>17486.83885951</v>
      </c>
      <c r="D22" s="22">
        <f>C22/SUM(C$18:C$22)</f>
        <v>7.6256937943393983E-3</v>
      </c>
      <c r="J22" s="2"/>
      <c r="O22" s="14"/>
    </row>
    <row r="23" spans="1:15" x14ac:dyDescent="0.25">
      <c r="C23" s="2"/>
      <c r="D23" s="69"/>
      <c r="J23" s="2"/>
      <c r="O23" s="14"/>
    </row>
    <row r="24" spans="1:15" x14ac:dyDescent="0.25">
      <c r="J24" s="2"/>
      <c r="O24" s="14"/>
    </row>
    <row r="25" spans="1:15" ht="18.75" x14ac:dyDescent="0.3">
      <c r="A25" s="99" t="s">
        <v>145</v>
      </c>
    </row>
    <row r="26" spans="1:15" ht="15.75" thickBot="1" x14ac:dyDescent="0.3">
      <c r="A26" s="31" t="s">
        <v>146</v>
      </c>
      <c r="B26" s="31" t="s">
        <v>134</v>
      </c>
      <c r="C26" s="9" t="s">
        <v>132</v>
      </c>
      <c r="D26" s="31" t="s">
        <v>147</v>
      </c>
      <c r="E26" s="30" t="s">
        <v>137</v>
      </c>
    </row>
    <row r="27" spans="1:15" x14ac:dyDescent="0.25">
      <c r="A27" s="32" t="s">
        <v>148</v>
      </c>
      <c r="B27" s="102" t="s">
        <v>143</v>
      </c>
      <c r="C27" s="103">
        <v>3.9695732095870837</v>
      </c>
      <c r="D27" s="104">
        <f>C17/1000000</f>
        <v>13.95312922316279</v>
      </c>
      <c r="E27" s="37">
        <f>C27/SUM(C$27:C$31)</f>
        <v>3.3697525698494817E-2</v>
      </c>
    </row>
    <row r="28" spans="1:15" x14ac:dyDescent="0.25">
      <c r="A28" s="33" t="s">
        <v>148</v>
      </c>
      <c r="B28" s="10" t="s">
        <v>141</v>
      </c>
      <c r="C28" s="105">
        <v>43.16353399112726</v>
      </c>
      <c r="D28" s="106">
        <f>C15/1000000</f>
        <v>151.72068524949222</v>
      </c>
      <c r="E28" s="38">
        <f>C28/SUM(C$27:C$31)</f>
        <v>0.36641326891037829</v>
      </c>
    </row>
    <row r="29" spans="1:15" x14ac:dyDescent="0.25">
      <c r="A29" s="33" t="s">
        <v>148</v>
      </c>
      <c r="B29" s="107" t="s">
        <v>138</v>
      </c>
      <c r="C29" s="108">
        <v>53.805259917452361</v>
      </c>
      <c r="D29" s="109">
        <f>C13/1000000</f>
        <v>189.1265647150434</v>
      </c>
      <c r="E29" s="38">
        <f>C29/SUM(C$27:C$31)</f>
        <v>0.45675039432542519</v>
      </c>
    </row>
    <row r="30" spans="1:15" x14ac:dyDescent="0.25">
      <c r="A30" s="33" t="s">
        <v>148</v>
      </c>
      <c r="B30" s="107" t="s">
        <v>140</v>
      </c>
      <c r="C30" s="108">
        <v>15.51473951316629</v>
      </c>
      <c r="D30" s="109">
        <f>C14/1000000</f>
        <v>54.534619683569773</v>
      </c>
      <c r="E30" s="38">
        <f>C30/SUM(C$27:C$31)</f>
        <v>0.13170391521882444</v>
      </c>
    </row>
    <row r="31" spans="1:15" ht="15.75" thickBot="1" x14ac:dyDescent="0.3">
      <c r="A31" s="34" t="s">
        <v>148</v>
      </c>
      <c r="B31" s="110" t="s">
        <v>142</v>
      </c>
      <c r="C31" s="111">
        <v>1.3470323196522045</v>
      </c>
      <c r="D31" s="112">
        <f>C16/1000000</f>
        <v>4.7348455442238917</v>
      </c>
      <c r="E31" s="39">
        <f>C31/SUM(C$27:C$31)</f>
        <v>1.1434895846877428E-2</v>
      </c>
    </row>
    <row r="32" spans="1:15" x14ac:dyDescent="0.25">
      <c r="A32" s="32" t="s">
        <v>149</v>
      </c>
      <c r="B32" s="113" t="s">
        <v>143</v>
      </c>
      <c r="C32" s="114">
        <v>0.19476277700186953</v>
      </c>
      <c r="D32" s="115"/>
      <c r="E32" s="37">
        <f>C32/SUM(C$32:C$36)</f>
        <v>1.7151407309560541E-3</v>
      </c>
    </row>
    <row r="33" spans="1:5" x14ac:dyDescent="0.25">
      <c r="A33" s="33" t="s">
        <v>149</v>
      </c>
      <c r="B33" s="94" t="s">
        <v>141</v>
      </c>
      <c r="C33" s="105">
        <v>42.025435271865938</v>
      </c>
      <c r="D33" s="116"/>
      <c r="E33" s="40">
        <f>C33/SUM(C$32:C$36)</f>
        <v>0.37008886852256473</v>
      </c>
    </row>
    <row r="34" spans="1:5" x14ac:dyDescent="0.25">
      <c r="A34" s="33" t="s">
        <v>149</v>
      </c>
      <c r="B34" s="94" t="s">
        <v>138</v>
      </c>
      <c r="C34" s="108">
        <v>54.684050401808378</v>
      </c>
      <c r="D34" s="116"/>
      <c r="E34" s="40">
        <f>C34/SUM(C$32:C$36)</f>
        <v>0.48156451464488531</v>
      </c>
    </row>
    <row r="35" spans="1:5" x14ac:dyDescent="0.25">
      <c r="A35" s="33" t="s">
        <v>149</v>
      </c>
      <c r="B35" s="94" t="s">
        <v>140</v>
      </c>
      <c r="C35" s="108">
        <v>16.680922012289123</v>
      </c>
      <c r="D35" s="116"/>
      <c r="E35" s="40">
        <f>C35/SUM(C$32:C$36)</f>
        <v>0.14689731381733107</v>
      </c>
    </row>
    <row r="36" spans="1:5" ht="15.75" thickBot="1" x14ac:dyDescent="0.3">
      <c r="A36" s="34" t="s">
        <v>149</v>
      </c>
      <c r="B36" s="117" t="s">
        <v>142</v>
      </c>
      <c r="C36" s="118">
        <v>-3.0187197361915243E-2</v>
      </c>
      <c r="D36" s="119"/>
      <c r="E36" s="41">
        <f>C36/SUM(C$32:C$36)</f>
        <v>-2.6583771573729918E-4</v>
      </c>
    </row>
    <row r="37" spans="1:5" x14ac:dyDescent="0.25">
      <c r="A37" s="32" t="s">
        <v>150</v>
      </c>
      <c r="B37" s="113" t="s">
        <v>143</v>
      </c>
      <c r="C37" s="103">
        <v>1.5186133447942782</v>
      </c>
      <c r="D37" s="115"/>
      <c r="E37" s="37">
        <f>C37/SUM(C$37:C$41)</f>
        <v>1.366086159074564E-2</v>
      </c>
    </row>
    <row r="38" spans="1:5" x14ac:dyDescent="0.25">
      <c r="A38" s="33" t="s">
        <v>150</v>
      </c>
      <c r="B38" s="94" t="s">
        <v>141</v>
      </c>
      <c r="C38" s="105">
        <v>43.399901994811117</v>
      </c>
      <c r="D38" s="116"/>
      <c r="E38" s="38">
        <f>C38/SUM(C$37:C$41)</f>
        <v>0.3904088267335461</v>
      </c>
    </row>
    <row r="39" spans="1:5" x14ac:dyDescent="0.25">
      <c r="A39" s="33" t="s">
        <v>150</v>
      </c>
      <c r="B39" s="94" t="s">
        <v>138</v>
      </c>
      <c r="C39" s="108">
        <v>49.77030201885826</v>
      </c>
      <c r="D39" s="116"/>
      <c r="E39" s="38">
        <f>C39/SUM(C$37:C$41)</f>
        <v>0.44771449529263524</v>
      </c>
    </row>
    <row r="40" spans="1:5" x14ac:dyDescent="0.25">
      <c r="A40" s="33" t="s">
        <v>150</v>
      </c>
      <c r="B40" s="94" t="s">
        <v>140</v>
      </c>
      <c r="C40" s="108">
        <v>15.668013809799458</v>
      </c>
      <c r="D40" s="116"/>
      <c r="E40" s="38">
        <f>C40/SUM(C$37:C$41)</f>
        <v>0.14094342631142676</v>
      </c>
    </row>
    <row r="41" spans="1:5" ht="15.75" thickBot="1" x14ac:dyDescent="0.3">
      <c r="A41" s="34" t="s">
        <v>150</v>
      </c>
      <c r="B41" s="117" t="s">
        <v>142</v>
      </c>
      <c r="C41" s="118">
        <v>0.8084371939492514</v>
      </c>
      <c r="D41" s="119"/>
      <c r="E41" s="39">
        <f>C41/SUM(C$37:C$41)</f>
        <v>7.2723900716463149E-3</v>
      </c>
    </row>
    <row r="42" spans="1:5" x14ac:dyDescent="0.25">
      <c r="A42" s="32" t="s">
        <v>151</v>
      </c>
      <c r="B42" s="113" t="s">
        <v>143</v>
      </c>
      <c r="C42" s="103">
        <v>8.7492256715950205</v>
      </c>
      <c r="D42" s="115"/>
      <c r="E42" s="37">
        <f>C42/SUM(C$42:C$46)</f>
        <v>7.2072413460627233E-2</v>
      </c>
    </row>
    <row r="43" spans="1:5" x14ac:dyDescent="0.25">
      <c r="A43" s="33" t="s">
        <v>151</v>
      </c>
      <c r="B43" s="94" t="s">
        <v>141</v>
      </c>
      <c r="C43" s="105">
        <v>42.672515580975137</v>
      </c>
      <c r="D43" s="116"/>
      <c r="E43" s="38">
        <f>C43/SUM(C$42:C$46)</f>
        <v>0.35151810020650881</v>
      </c>
    </row>
    <row r="44" spans="1:5" x14ac:dyDescent="0.25">
      <c r="A44" s="33" t="s">
        <v>151</v>
      </c>
      <c r="B44" s="94" t="s">
        <v>138</v>
      </c>
      <c r="C44" s="108">
        <v>52.123824966883177</v>
      </c>
      <c r="D44" s="116"/>
      <c r="E44" s="38">
        <f>C44/SUM(C$42:C$46)</f>
        <v>0.42937398178663144</v>
      </c>
    </row>
    <row r="45" spans="1:5" x14ac:dyDescent="0.25">
      <c r="A45" s="33" t="s">
        <v>151</v>
      </c>
      <c r="B45" s="94" t="s">
        <v>140</v>
      </c>
      <c r="C45" s="108">
        <v>16.597168479189811</v>
      </c>
      <c r="D45" s="116"/>
      <c r="E45" s="38">
        <f>C45/SUM(C$42:C$46)</f>
        <v>0.13672044062040817</v>
      </c>
    </row>
    <row r="46" spans="1:5" ht="15.75" thickBot="1" x14ac:dyDescent="0.3">
      <c r="A46" s="34" t="s">
        <v>151</v>
      </c>
      <c r="B46" s="117" t="s">
        <v>142</v>
      </c>
      <c r="C46" s="111">
        <v>1.2521964753305839</v>
      </c>
      <c r="D46" s="119"/>
      <c r="E46" s="39">
        <f>C46/SUM(C$42:C$46)</f>
        <v>1.031506392582433E-2</v>
      </c>
    </row>
    <row r="47" spans="1:5" x14ac:dyDescent="0.25">
      <c r="A47" s="32" t="s">
        <v>152</v>
      </c>
      <c r="B47" s="113" t="s">
        <v>143</v>
      </c>
      <c r="C47" s="103">
        <v>2.5828138297045307</v>
      </c>
      <c r="D47" s="115"/>
      <c r="E47" s="37">
        <f>C47/SUM(C$47:C$51)</f>
        <v>2.3222010734706516E-2</v>
      </c>
    </row>
    <row r="48" spans="1:5" x14ac:dyDescent="0.25">
      <c r="A48" s="33" t="s">
        <v>152</v>
      </c>
      <c r="B48" s="94" t="s">
        <v>141</v>
      </c>
      <c r="C48" s="105">
        <v>37.939666184237119</v>
      </c>
      <c r="D48" s="116"/>
      <c r="E48" s="40">
        <f>C48/SUM(C$47:C$51)</f>
        <v>0.34111453379600537</v>
      </c>
    </row>
    <row r="49" spans="1:5" x14ac:dyDescent="0.25">
      <c r="A49" s="33" t="s">
        <v>152</v>
      </c>
      <c r="B49" s="94" t="s">
        <v>138</v>
      </c>
      <c r="C49" s="108">
        <v>54.157707669722768</v>
      </c>
      <c r="D49" s="116"/>
      <c r="E49" s="40">
        <f>C49/SUM(C$47:C$51)</f>
        <v>0.48693051524246816</v>
      </c>
    </row>
    <row r="50" spans="1:5" x14ac:dyDescent="0.25">
      <c r="A50" s="33" t="s">
        <v>152</v>
      </c>
      <c r="B50" s="94" t="s">
        <v>140</v>
      </c>
      <c r="C50" s="108">
        <v>13.894973931960589</v>
      </c>
      <c r="D50" s="116"/>
      <c r="E50" s="40">
        <f>C50/SUM(C$47:C$51)</f>
        <v>0.12492934260127019</v>
      </c>
    </row>
    <row r="51" spans="1:5" ht="15.75" thickBot="1" x14ac:dyDescent="0.3">
      <c r="A51" s="34" t="s">
        <v>152</v>
      </c>
      <c r="B51" s="117" t="s">
        <v>142</v>
      </c>
      <c r="C51" s="111">
        <v>2.6474994713574191</v>
      </c>
      <c r="D51" s="119"/>
      <c r="E51" s="41">
        <f>C51/SUM(C$47:C$51)</f>
        <v>2.3803597625549747E-2</v>
      </c>
    </row>
    <row r="52" spans="1:5" x14ac:dyDescent="0.25">
      <c r="A52" s="32" t="s">
        <v>153</v>
      </c>
      <c r="B52" s="113" t="s">
        <v>143</v>
      </c>
      <c r="C52" s="103">
        <v>11.662008010272196</v>
      </c>
      <c r="D52" s="115"/>
      <c r="E52" s="37">
        <f>C52/SUM(C$52:C$56)</f>
        <v>6.8592879419908645E-2</v>
      </c>
    </row>
    <row r="53" spans="1:5" x14ac:dyDescent="0.25">
      <c r="A53" s="33" t="s">
        <v>153</v>
      </c>
      <c r="B53" s="94" t="s">
        <v>141</v>
      </c>
      <c r="C53" s="105">
        <v>63.013555523082793</v>
      </c>
      <c r="D53" s="116"/>
      <c r="E53" s="40">
        <f>C53/SUM(C$52:C$56)</f>
        <v>0.3706292442954387</v>
      </c>
    </row>
    <row r="54" spans="1:5" x14ac:dyDescent="0.25">
      <c r="A54" s="33" t="s">
        <v>153</v>
      </c>
      <c r="B54" s="94" t="s">
        <v>138</v>
      </c>
      <c r="C54" s="108">
        <v>78.428277264262448</v>
      </c>
      <c r="D54" s="116"/>
      <c r="E54" s="40">
        <f>C54/SUM(C$52:C$56)</f>
        <v>0.46129460387612564</v>
      </c>
    </row>
    <row r="55" spans="1:5" x14ac:dyDescent="0.25">
      <c r="A55" s="33" t="s">
        <v>153</v>
      </c>
      <c r="B55" s="94" t="s">
        <v>140</v>
      </c>
      <c r="C55" s="108">
        <v>14.275366036275818</v>
      </c>
      <c r="D55" s="116"/>
      <c r="E55" s="40">
        <f>C55/SUM(C$52:C$56)</f>
        <v>8.3963967469309925E-2</v>
      </c>
    </row>
    <row r="56" spans="1:5" ht="15.75" thickBot="1" x14ac:dyDescent="0.3">
      <c r="A56" s="34" t="s">
        <v>153</v>
      </c>
      <c r="B56" s="117" t="s">
        <v>142</v>
      </c>
      <c r="C56" s="111">
        <v>2.6385575302511075</v>
      </c>
      <c r="D56" s="119"/>
      <c r="E56" s="41">
        <f>C56/SUM(C$52:C$56)</f>
        <v>1.5519304939217058E-2</v>
      </c>
    </row>
  </sheetData>
  <sortState xmlns:xlrd2="http://schemas.microsoft.com/office/spreadsheetml/2017/richdata2" ref="A27:D56">
    <sortCondition ref="A27:A56"/>
    <sortCondition ref="B27:B5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60EB-B69C-4A6E-A70F-9F6D2CFDE32F}">
  <dimension ref="A1:H17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29.140625" bestFit="1" customWidth="1"/>
    <col min="3" max="3" width="11.7109375" customWidth="1"/>
    <col min="4" max="4" width="15.85546875" bestFit="1" customWidth="1"/>
    <col min="5" max="5" width="15.5703125" bestFit="1" customWidth="1"/>
    <col min="6" max="6" width="16.5703125" bestFit="1" customWidth="1"/>
    <col min="7" max="7" width="18" bestFit="1" customWidth="1"/>
    <col min="8" max="8" width="13.28515625" bestFit="1" customWidth="1"/>
  </cols>
  <sheetData>
    <row r="1" spans="1:8" ht="18.75" x14ac:dyDescent="0.3">
      <c r="A1" s="7" t="s">
        <v>154</v>
      </c>
    </row>
    <row r="2" spans="1:8" ht="15.75" thickBot="1" x14ac:dyDescent="0.3"/>
    <row r="3" spans="1:8" ht="15.75" thickBot="1" x14ac:dyDescent="0.3">
      <c r="A3" s="48" t="s">
        <v>86</v>
      </c>
      <c r="B3" s="49" t="s">
        <v>155</v>
      </c>
      <c r="C3" s="49" t="s">
        <v>144</v>
      </c>
      <c r="D3" s="50" t="s">
        <v>156</v>
      </c>
      <c r="E3" s="49" t="s">
        <v>157</v>
      </c>
      <c r="F3" s="49" t="s">
        <v>158</v>
      </c>
      <c r="G3" s="49" t="s">
        <v>159</v>
      </c>
      <c r="H3" s="49" t="s">
        <v>160</v>
      </c>
    </row>
    <row r="4" spans="1:8" x14ac:dyDescent="0.25">
      <c r="A4" s="32">
        <v>2023</v>
      </c>
      <c r="B4" s="35" t="s">
        <v>161</v>
      </c>
      <c r="C4" s="43">
        <v>1317339.5547178299</v>
      </c>
      <c r="D4" s="44">
        <v>388.07292792212598</v>
      </c>
      <c r="E4" s="66"/>
      <c r="F4" s="67"/>
      <c r="G4" s="20"/>
      <c r="H4" s="17"/>
    </row>
    <row r="5" spans="1:8" x14ac:dyDescent="0.25">
      <c r="A5" s="33">
        <v>2023</v>
      </c>
      <c r="B5" s="10" t="s">
        <v>162</v>
      </c>
      <c r="C5" s="11">
        <v>2305994.5866427701</v>
      </c>
      <c r="D5" s="45">
        <v>679.31921409792994</v>
      </c>
      <c r="E5" s="68"/>
      <c r="F5" s="69"/>
      <c r="G5" s="2"/>
      <c r="H5" s="18"/>
    </row>
    <row r="6" spans="1:8" x14ac:dyDescent="0.25">
      <c r="A6" s="33">
        <v>2023</v>
      </c>
      <c r="B6" s="10" t="s">
        <v>143</v>
      </c>
      <c r="C6" s="11">
        <v>13413.293958890001</v>
      </c>
      <c r="D6" s="45">
        <v>3.9514005641632601</v>
      </c>
      <c r="E6" s="68"/>
      <c r="F6" s="69"/>
      <c r="G6" s="2"/>
      <c r="H6" s="18"/>
    </row>
    <row r="7" spans="1:8" x14ac:dyDescent="0.25">
      <c r="A7" s="33">
        <v>2023</v>
      </c>
      <c r="B7" s="10" t="s">
        <v>163</v>
      </c>
      <c r="C7" s="11">
        <v>988655.03192493995</v>
      </c>
      <c r="D7" s="45">
        <v>291.24628617580299</v>
      </c>
      <c r="E7" s="68"/>
      <c r="F7" s="69"/>
      <c r="G7" s="2"/>
      <c r="H7" s="18"/>
    </row>
    <row r="8" spans="1:8" x14ac:dyDescent="0.25">
      <c r="A8" s="33">
        <v>2023</v>
      </c>
      <c r="B8" s="10" t="s">
        <v>164</v>
      </c>
      <c r="C8" s="11">
        <v>604356.76844338002</v>
      </c>
      <c r="D8" s="45">
        <v>178.036482545013</v>
      </c>
      <c r="E8" s="68"/>
      <c r="F8" s="69"/>
      <c r="G8" s="2"/>
      <c r="H8" s="18"/>
    </row>
    <row r="9" spans="1:8" x14ac:dyDescent="0.25">
      <c r="A9" s="33">
        <v>2023</v>
      </c>
      <c r="B9" s="10" t="s">
        <v>140</v>
      </c>
      <c r="C9" s="11">
        <v>200469.37704629</v>
      </c>
      <c r="D9" s="45">
        <v>59.055949417492698</v>
      </c>
      <c r="E9" s="68"/>
      <c r="F9" s="69"/>
      <c r="G9" s="2"/>
      <c r="H9" s="18"/>
    </row>
    <row r="10" spans="1:8" ht="15.75" thickBot="1" x14ac:dyDescent="0.3">
      <c r="A10" s="34">
        <v>2023</v>
      </c>
      <c r="B10" s="36" t="s">
        <v>142</v>
      </c>
      <c r="C10" s="46">
        <v>170415.59247638</v>
      </c>
      <c r="D10" s="47">
        <v>50.202453649134</v>
      </c>
      <c r="E10" s="70"/>
      <c r="F10" s="71"/>
      <c r="G10" s="21"/>
      <c r="H10" s="19"/>
    </row>
    <row r="11" spans="1:8" x14ac:dyDescent="0.25">
      <c r="A11" s="32">
        <v>2024</v>
      </c>
      <c r="B11" s="35" t="s">
        <v>161</v>
      </c>
      <c r="C11" s="43">
        <v>1313971.4564997</v>
      </c>
      <c r="D11" s="51">
        <v>383.88283912934997</v>
      </c>
      <c r="E11" s="56">
        <f t="shared" ref="E11:E17" si="0">(C11-C4)</f>
        <v>-3368.0982181299478</v>
      </c>
      <c r="F11" s="57">
        <f t="shared" ref="F11:F17" si="1">E11/C4</f>
        <v>-2.5567426454839765E-3</v>
      </c>
      <c r="G11" s="58">
        <f t="shared" ref="G11:G14" si="2">(D11-D4)</f>
        <v>-4.1900887927760095</v>
      </c>
      <c r="H11" s="59">
        <f t="shared" ref="H11:H14" si="3">G11/D4</f>
        <v>-1.0797168499259057E-2</v>
      </c>
    </row>
    <row r="12" spans="1:8" x14ac:dyDescent="0.25">
      <c r="A12" s="33">
        <v>2024</v>
      </c>
      <c r="B12" s="10" t="s">
        <v>162</v>
      </c>
      <c r="C12" s="11">
        <v>2293147.2638582201</v>
      </c>
      <c r="D12" s="52">
        <v>669.95358067870995</v>
      </c>
      <c r="E12" s="60">
        <f t="shared" si="0"/>
        <v>-12847.322784550022</v>
      </c>
      <c r="F12" s="54">
        <f t="shared" si="1"/>
        <v>-5.5712718750368199E-3</v>
      </c>
      <c r="G12" s="55">
        <f t="shared" si="2"/>
        <v>-9.3656334192199893</v>
      </c>
      <c r="H12" s="61">
        <f t="shared" si="3"/>
        <v>-1.3786793049356984E-2</v>
      </c>
    </row>
    <row r="13" spans="1:8" x14ac:dyDescent="0.25">
      <c r="A13" s="33">
        <v>2024</v>
      </c>
      <c r="B13" s="10" t="s">
        <v>143</v>
      </c>
      <c r="C13" s="11">
        <v>17486.83885951</v>
      </c>
      <c r="D13" s="52">
        <v>5.1088608626771004</v>
      </c>
      <c r="E13" s="60">
        <f t="shared" si="0"/>
        <v>4073.5449006199997</v>
      </c>
      <c r="F13" s="54">
        <f t="shared" si="1"/>
        <v>0.30369459680112015</v>
      </c>
      <c r="G13" s="55">
        <f t="shared" si="2"/>
        <v>1.1574602985138402</v>
      </c>
      <c r="H13" s="61">
        <f t="shared" si="3"/>
        <v>0.29292406065112297</v>
      </c>
    </row>
    <row r="14" spans="1:8" x14ac:dyDescent="0.25">
      <c r="A14" s="33">
        <v>2024</v>
      </c>
      <c r="B14" s="10" t="s">
        <v>163</v>
      </c>
      <c r="C14" s="11">
        <v>979175.80735851999</v>
      </c>
      <c r="D14" s="52">
        <v>286.07074154935998</v>
      </c>
      <c r="E14" s="60">
        <f t="shared" si="0"/>
        <v>-9479.2245664199581</v>
      </c>
      <c r="F14" s="54">
        <f t="shared" si="1"/>
        <v>-9.5880001217043664E-3</v>
      </c>
      <c r="G14" s="55">
        <f t="shared" si="2"/>
        <v>-5.1755446264430134</v>
      </c>
      <c r="H14" s="61">
        <f t="shared" si="3"/>
        <v>-1.7770336900773166E-2</v>
      </c>
    </row>
    <row r="15" spans="1:8" x14ac:dyDescent="0.25">
      <c r="A15" s="33">
        <v>2024</v>
      </c>
      <c r="B15" s="10" t="s">
        <v>164</v>
      </c>
      <c r="C15" s="11">
        <v>582575.47780984</v>
      </c>
      <c r="D15" s="52">
        <v>170.20212069487201</v>
      </c>
      <c r="E15" s="60">
        <f t="shared" si="0"/>
        <v>-21781.290633540018</v>
      </c>
      <c r="F15" s="54">
        <f t="shared" si="1"/>
        <v>-3.6040451221620806E-2</v>
      </c>
      <c r="G15" s="55">
        <f>(D15-D8)</f>
        <v>-7.8343618501409935</v>
      </c>
      <c r="H15" s="61">
        <f>G15/D8</f>
        <v>-4.4004249792793063E-2</v>
      </c>
    </row>
    <row r="16" spans="1:8" x14ac:dyDescent="0.25">
      <c r="A16" s="33">
        <v>2024</v>
      </c>
      <c r="B16" s="10" t="s">
        <v>140</v>
      </c>
      <c r="C16" s="11">
        <v>208738.39269246999</v>
      </c>
      <c r="D16" s="52">
        <v>60.983886998233899</v>
      </c>
      <c r="E16" s="60">
        <f t="shared" si="0"/>
        <v>8269.0156461799925</v>
      </c>
      <c r="F16" s="54">
        <f t="shared" si="1"/>
        <v>4.1248273267545543E-2</v>
      </c>
      <c r="G16" s="55">
        <f t="shared" ref="G16:G17" si="4">(D16-D9)</f>
        <v>1.9279375807412009</v>
      </c>
      <c r="H16" s="61">
        <f t="shared" ref="H16:H17" si="5">G16/D9</f>
        <v>3.2645950149946028E-2</v>
      </c>
    </row>
    <row r="17" spans="1:8" ht="15.75" thickBot="1" x14ac:dyDescent="0.3">
      <c r="A17" s="34">
        <v>2024</v>
      </c>
      <c r="B17" s="36" t="s">
        <v>142</v>
      </c>
      <c r="C17" s="46">
        <v>170375.0979967</v>
      </c>
      <c r="D17" s="53">
        <v>49.775872993576897</v>
      </c>
      <c r="E17" s="62">
        <f t="shared" si="0"/>
        <v>-40.494479679997312</v>
      </c>
      <c r="F17" s="63">
        <f t="shared" si="1"/>
        <v>-2.376219164664169E-4</v>
      </c>
      <c r="G17" s="64">
        <f t="shared" si="4"/>
        <v>-0.42658065555710323</v>
      </c>
      <c r="H17" s="65">
        <f t="shared" si="5"/>
        <v>-8.4972072986409068E-3</v>
      </c>
    </row>
  </sheetData>
  <sortState xmlns:xlrd2="http://schemas.microsoft.com/office/spreadsheetml/2017/richdata2" ref="A4:D17">
    <sortCondition ref="A4:A17"/>
    <sortCondition ref="B4:B1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4272-7E33-45C2-9154-707B837B3A07}">
  <dimension ref="A1:F16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0.7109375" bestFit="1" customWidth="1"/>
    <col min="3" max="3" width="28" bestFit="1" customWidth="1"/>
    <col min="4" max="4" width="23.42578125" bestFit="1" customWidth="1"/>
    <col min="5" max="5" width="8.28515625" bestFit="1" customWidth="1"/>
  </cols>
  <sheetData>
    <row r="1" spans="1:6" ht="18.75" x14ac:dyDescent="0.3">
      <c r="A1" s="7" t="s">
        <v>165</v>
      </c>
    </row>
    <row r="3" spans="1:6" x14ac:dyDescent="0.25">
      <c r="A3" s="9" t="s">
        <v>20</v>
      </c>
      <c r="B3" s="9" t="s">
        <v>166</v>
      </c>
      <c r="C3" s="9" t="s">
        <v>167</v>
      </c>
      <c r="D3" s="9" t="s">
        <v>168</v>
      </c>
      <c r="E3" s="9" t="s">
        <v>169</v>
      </c>
    </row>
    <row r="4" spans="1:6" x14ac:dyDescent="0.25">
      <c r="A4" s="10" t="s">
        <v>148</v>
      </c>
      <c r="B4" s="10">
        <v>2024</v>
      </c>
      <c r="C4" s="10" t="s">
        <v>138</v>
      </c>
      <c r="D4" s="10" t="s">
        <v>170</v>
      </c>
      <c r="E4" s="11">
        <v>117800</v>
      </c>
    </row>
    <row r="5" spans="1:6" x14ac:dyDescent="0.25">
      <c r="A5" s="10" t="s">
        <v>148</v>
      </c>
      <c r="B5" s="10">
        <v>2024</v>
      </c>
      <c r="C5" s="10" t="s">
        <v>138</v>
      </c>
      <c r="D5" s="10" t="s">
        <v>171</v>
      </c>
      <c r="E5" s="11">
        <v>390870</v>
      </c>
    </row>
    <row r="6" spans="1:6" x14ac:dyDescent="0.25">
      <c r="A6" s="10" t="s">
        <v>148</v>
      </c>
      <c r="B6" s="10">
        <v>2024</v>
      </c>
      <c r="C6" s="10" t="s">
        <v>138</v>
      </c>
      <c r="D6" s="10" t="s">
        <v>172</v>
      </c>
      <c r="E6" s="11">
        <v>18070</v>
      </c>
    </row>
    <row r="7" spans="1:6" x14ac:dyDescent="0.25">
      <c r="A7" s="10" t="s">
        <v>148</v>
      </c>
      <c r="B7" s="10">
        <v>2024</v>
      </c>
      <c r="C7" s="10" t="s">
        <v>138</v>
      </c>
      <c r="D7" s="10" t="s">
        <v>173</v>
      </c>
      <c r="E7" s="11">
        <v>55830</v>
      </c>
    </row>
    <row r="8" spans="1:6" x14ac:dyDescent="0.25">
      <c r="A8" s="10" t="s">
        <v>148</v>
      </c>
      <c r="B8" s="10">
        <v>2024</v>
      </c>
      <c r="C8" s="10" t="s">
        <v>174</v>
      </c>
      <c r="D8" s="10" t="s">
        <v>170</v>
      </c>
      <c r="E8" s="11">
        <v>17490</v>
      </c>
    </row>
    <row r="9" spans="1:6" x14ac:dyDescent="0.25">
      <c r="A9" s="10" t="s">
        <v>148</v>
      </c>
      <c r="B9" s="10">
        <v>2024</v>
      </c>
      <c r="C9" s="10" t="s">
        <v>140</v>
      </c>
      <c r="D9" s="10" t="s">
        <v>175</v>
      </c>
      <c r="E9" s="11">
        <v>208740</v>
      </c>
    </row>
    <row r="10" spans="1:6" x14ac:dyDescent="0.25">
      <c r="A10" s="10" t="s">
        <v>148</v>
      </c>
      <c r="B10" s="10">
        <v>2024</v>
      </c>
      <c r="C10" s="10" t="s">
        <v>142</v>
      </c>
      <c r="D10" s="10" t="s">
        <v>175</v>
      </c>
      <c r="E10" s="11">
        <v>170380</v>
      </c>
    </row>
    <row r="11" spans="1:6" x14ac:dyDescent="0.25">
      <c r="A11" s="10" t="s">
        <v>148</v>
      </c>
      <c r="B11" s="10">
        <v>2024</v>
      </c>
      <c r="C11" s="10" t="s">
        <v>161</v>
      </c>
      <c r="D11" s="10" t="s">
        <v>175</v>
      </c>
      <c r="E11" s="11">
        <v>402970</v>
      </c>
    </row>
    <row r="12" spans="1:6" x14ac:dyDescent="0.25">
      <c r="A12" s="10" t="s">
        <v>148</v>
      </c>
      <c r="B12" s="10">
        <v>2024</v>
      </c>
      <c r="C12" s="10" t="s">
        <v>161</v>
      </c>
      <c r="D12" s="10" t="s">
        <v>170</v>
      </c>
      <c r="E12" s="11">
        <v>507320</v>
      </c>
    </row>
    <row r="13" spans="1:6" x14ac:dyDescent="0.25">
      <c r="A13" s="10" t="s">
        <v>148</v>
      </c>
      <c r="B13" s="10">
        <v>2024</v>
      </c>
      <c r="C13" s="10" t="s">
        <v>161</v>
      </c>
      <c r="D13" s="10" t="s">
        <v>171</v>
      </c>
      <c r="E13" s="11">
        <v>61360</v>
      </c>
    </row>
    <row r="14" spans="1:6" x14ac:dyDescent="0.25">
      <c r="A14" s="10" t="s">
        <v>148</v>
      </c>
      <c r="B14" s="10">
        <v>2024</v>
      </c>
      <c r="C14" s="10" t="s">
        <v>161</v>
      </c>
      <c r="D14" s="10" t="s">
        <v>176</v>
      </c>
      <c r="E14" s="11">
        <v>11140</v>
      </c>
    </row>
    <row r="15" spans="1:6" x14ac:dyDescent="0.25">
      <c r="A15" s="10" t="s">
        <v>148</v>
      </c>
      <c r="B15" s="10">
        <v>2024</v>
      </c>
      <c r="C15" s="10" t="s">
        <v>161</v>
      </c>
      <c r="D15" s="10" t="s">
        <v>177</v>
      </c>
      <c r="E15" s="11">
        <v>169540</v>
      </c>
    </row>
    <row r="16" spans="1:6" x14ac:dyDescent="0.25">
      <c r="A16" s="10" t="s">
        <v>148</v>
      </c>
      <c r="B16" s="10">
        <v>2024</v>
      </c>
      <c r="C16" s="10" t="s">
        <v>161</v>
      </c>
      <c r="D16" s="10" t="s">
        <v>173</v>
      </c>
      <c r="E16" s="11">
        <v>161650</v>
      </c>
      <c r="F16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69DF-2DAF-4352-B5A9-A3FCD79EDB74}">
  <dimension ref="A1:F88"/>
  <sheetViews>
    <sheetView zoomScaleNormal="100" workbookViewId="0">
      <pane ySplit="3" topLeftCell="A4" activePane="bottomLeft" state="frozen"/>
      <selection activeCell="C12" sqref="C12"/>
      <selection pane="bottomLeft" activeCell="C12" sqref="C12"/>
    </sheetView>
  </sheetViews>
  <sheetFormatPr baseColWidth="10" defaultColWidth="11.42578125" defaultRowHeight="15" x14ac:dyDescent="0.25"/>
  <cols>
    <col min="1" max="1" width="8.140625" bestFit="1" customWidth="1"/>
    <col min="2" max="2" width="10" bestFit="1" customWidth="1"/>
    <col min="3" max="3" width="97.42578125" bestFit="1" customWidth="1"/>
    <col min="4" max="4" width="46.85546875" bestFit="1" customWidth="1"/>
    <col min="5" max="5" width="41.140625" bestFit="1" customWidth="1"/>
    <col min="6" max="6" width="14.5703125" style="2" bestFit="1" customWidth="1"/>
  </cols>
  <sheetData>
    <row r="1" spans="1:6" ht="18.75" x14ac:dyDescent="0.3">
      <c r="A1" s="7" t="s">
        <v>178</v>
      </c>
    </row>
    <row r="3" spans="1:6" s="16" customFormat="1" x14ac:dyDescent="0.25">
      <c r="A3" s="120" t="s">
        <v>179</v>
      </c>
      <c r="B3" s="120" t="s">
        <v>19</v>
      </c>
      <c r="C3" s="120" t="s">
        <v>20</v>
      </c>
      <c r="D3" s="120" t="s">
        <v>180</v>
      </c>
      <c r="E3" s="120" t="s">
        <v>181</v>
      </c>
      <c r="F3" s="120" t="s">
        <v>182</v>
      </c>
    </row>
    <row r="4" spans="1:6" x14ac:dyDescent="0.25">
      <c r="A4" s="10">
        <v>22</v>
      </c>
      <c r="B4" s="10">
        <v>2571</v>
      </c>
      <c r="C4" s="10" t="s">
        <v>183</v>
      </c>
      <c r="D4" s="10" t="s">
        <v>184</v>
      </c>
      <c r="E4" s="10" t="s">
        <v>185</v>
      </c>
      <c r="F4" s="11">
        <v>4040</v>
      </c>
    </row>
    <row r="5" spans="1:6" x14ac:dyDescent="0.25">
      <c r="A5" s="10">
        <v>22</v>
      </c>
      <c r="B5" s="10">
        <v>7162</v>
      </c>
      <c r="C5" s="10" t="s">
        <v>186</v>
      </c>
      <c r="D5" s="10" t="s">
        <v>187</v>
      </c>
      <c r="E5" s="10" t="s">
        <v>185</v>
      </c>
      <c r="F5" s="11">
        <v>220</v>
      </c>
    </row>
    <row r="6" spans="1:6" x14ac:dyDescent="0.25">
      <c r="A6" s="10">
        <v>22</v>
      </c>
      <c r="B6" s="10">
        <v>57415</v>
      </c>
      <c r="C6" s="10" t="s">
        <v>188</v>
      </c>
      <c r="D6" s="10" t="s">
        <v>189</v>
      </c>
      <c r="E6" s="10" t="s">
        <v>190</v>
      </c>
      <c r="F6" s="11">
        <v>4500</v>
      </c>
    </row>
    <row r="7" spans="1:6" x14ac:dyDescent="0.25">
      <c r="A7" s="10">
        <v>22</v>
      </c>
      <c r="B7" s="10">
        <v>57480</v>
      </c>
      <c r="C7" s="10" t="s">
        <v>74</v>
      </c>
      <c r="D7" s="10" t="s">
        <v>187</v>
      </c>
      <c r="E7" s="10" t="s">
        <v>185</v>
      </c>
      <c r="F7" s="11">
        <v>14170</v>
      </c>
    </row>
    <row r="8" spans="1:6" x14ac:dyDescent="0.25">
      <c r="A8" s="10">
        <v>22</v>
      </c>
      <c r="B8" s="10">
        <v>57596</v>
      </c>
      <c r="C8" s="10" t="s">
        <v>72</v>
      </c>
      <c r="D8" s="10" t="s">
        <v>191</v>
      </c>
      <c r="E8" s="10" t="s">
        <v>185</v>
      </c>
      <c r="F8" s="11">
        <v>3640</v>
      </c>
    </row>
    <row r="9" spans="1:6" x14ac:dyDescent="0.25">
      <c r="A9" s="10">
        <v>22</v>
      </c>
      <c r="B9" s="10">
        <v>57596</v>
      </c>
      <c r="C9" s="10" t="s">
        <v>72</v>
      </c>
      <c r="D9" s="10" t="s">
        <v>192</v>
      </c>
      <c r="E9" s="10" t="s">
        <v>185</v>
      </c>
      <c r="F9" s="11">
        <v>17920</v>
      </c>
    </row>
    <row r="10" spans="1:6" x14ac:dyDescent="0.25">
      <c r="A10" s="10">
        <v>22</v>
      </c>
      <c r="B10" s="10">
        <v>57607</v>
      </c>
      <c r="C10" s="10" t="s">
        <v>193</v>
      </c>
      <c r="D10" s="10" t="s">
        <v>194</v>
      </c>
      <c r="E10" s="10" t="s">
        <v>190</v>
      </c>
      <c r="F10" s="11">
        <v>9160</v>
      </c>
    </row>
    <row r="11" spans="1:6" x14ac:dyDescent="0.25">
      <c r="A11" s="10">
        <v>22</v>
      </c>
      <c r="B11" s="10">
        <v>57607</v>
      </c>
      <c r="C11" s="10" t="s">
        <v>193</v>
      </c>
      <c r="D11" s="10" t="s">
        <v>187</v>
      </c>
      <c r="E11" s="10" t="s">
        <v>185</v>
      </c>
      <c r="F11" s="11">
        <v>11830</v>
      </c>
    </row>
    <row r="12" spans="1:6" x14ac:dyDescent="0.25">
      <c r="A12" s="10">
        <v>22</v>
      </c>
      <c r="B12" s="10">
        <v>57608</v>
      </c>
      <c r="C12" s="10" t="s">
        <v>32</v>
      </c>
      <c r="D12" s="10" t="s">
        <v>191</v>
      </c>
      <c r="E12" s="10" t="s">
        <v>185</v>
      </c>
      <c r="F12" s="11">
        <v>26950</v>
      </c>
    </row>
    <row r="13" spans="1:6" x14ac:dyDescent="0.25">
      <c r="A13" s="10">
        <v>22</v>
      </c>
      <c r="B13" s="10">
        <v>57615</v>
      </c>
      <c r="C13" s="10" t="s">
        <v>31</v>
      </c>
      <c r="D13" s="10" t="s">
        <v>191</v>
      </c>
      <c r="E13" s="10" t="s">
        <v>185</v>
      </c>
      <c r="F13" s="11">
        <v>7080</v>
      </c>
    </row>
    <row r="14" spans="1:6" x14ac:dyDescent="0.25">
      <c r="A14" s="10">
        <v>22</v>
      </c>
      <c r="B14" s="10">
        <v>57616</v>
      </c>
      <c r="C14" s="10" t="s">
        <v>117</v>
      </c>
      <c r="D14" s="10" t="s">
        <v>191</v>
      </c>
      <c r="E14" s="10" t="s">
        <v>185</v>
      </c>
      <c r="F14" s="11">
        <v>11080</v>
      </c>
    </row>
    <row r="15" spans="1:6" x14ac:dyDescent="0.25">
      <c r="A15" s="10">
        <v>29</v>
      </c>
      <c r="B15" s="10">
        <v>189</v>
      </c>
      <c r="C15" s="10" t="s">
        <v>195</v>
      </c>
      <c r="D15" s="10" t="s">
        <v>196</v>
      </c>
      <c r="E15" s="10" t="s">
        <v>185</v>
      </c>
      <c r="F15" s="11">
        <v>3460</v>
      </c>
    </row>
    <row r="16" spans="1:6" x14ac:dyDescent="0.25">
      <c r="A16" s="10">
        <v>29</v>
      </c>
      <c r="B16" s="10">
        <v>316</v>
      </c>
      <c r="C16" s="10" t="s">
        <v>81</v>
      </c>
      <c r="D16" s="10" t="s">
        <v>197</v>
      </c>
      <c r="E16" s="10" t="s">
        <v>185</v>
      </c>
      <c r="F16" s="11">
        <v>4000</v>
      </c>
    </row>
    <row r="17" spans="1:6" x14ac:dyDescent="0.25">
      <c r="A17" s="10">
        <v>29</v>
      </c>
      <c r="B17" s="10">
        <v>318</v>
      </c>
      <c r="C17" s="10" t="s">
        <v>198</v>
      </c>
      <c r="D17" s="10" t="s">
        <v>196</v>
      </c>
      <c r="E17" s="10" t="s">
        <v>185</v>
      </c>
      <c r="F17" s="11">
        <v>9660</v>
      </c>
    </row>
    <row r="18" spans="1:6" x14ac:dyDescent="0.25">
      <c r="A18" s="10">
        <v>29</v>
      </c>
      <c r="B18" s="10">
        <v>466</v>
      </c>
      <c r="C18" s="10" t="s">
        <v>199</v>
      </c>
      <c r="D18" s="10" t="s">
        <v>196</v>
      </c>
      <c r="E18" s="10" t="s">
        <v>185</v>
      </c>
      <c r="F18" s="11">
        <v>41600</v>
      </c>
    </row>
    <row r="19" spans="1:6" x14ac:dyDescent="0.25">
      <c r="A19" s="10">
        <v>29</v>
      </c>
      <c r="B19" s="10">
        <v>592</v>
      </c>
      <c r="C19" s="10" t="s">
        <v>200</v>
      </c>
      <c r="D19" s="10" t="s">
        <v>197</v>
      </c>
      <c r="E19" s="10" t="s">
        <v>185</v>
      </c>
      <c r="F19" s="11">
        <v>3640</v>
      </c>
    </row>
    <row r="20" spans="1:6" x14ac:dyDescent="0.25">
      <c r="A20" s="10">
        <v>29</v>
      </c>
      <c r="B20" s="10">
        <v>777</v>
      </c>
      <c r="C20" s="10" t="s">
        <v>36</v>
      </c>
      <c r="D20" s="10" t="s">
        <v>197</v>
      </c>
      <c r="E20" s="10" t="s">
        <v>185</v>
      </c>
      <c r="F20" s="11">
        <v>4210</v>
      </c>
    </row>
    <row r="21" spans="1:6" x14ac:dyDescent="0.25">
      <c r="A21" s="10">
        <v>29</v>
      </c>
      <c r="B21" s="10">
        <v>1060</v>
      </c>
      <c r="C21" s="10" t="s">
        <v>63</v>
      </c>
      <c r="D21" s="10" t="s">
        <v>197</v>
      </c>
      <c r="E21" s="10" t="s">
        <v>185</v>
      </c>
      <c r="F21" s="11">
        <v>10930</v>
      </c>
    </row>
    <row r="22" spans="1:6" x14ac:dyDescent="0.25">
      <c r="A22" s="10">
        <v>29</v>
      </c>
      <c r="B22" s="10">
        <v>1063</v>
      </c>
      <c r="C22" s="10" t="s">
        <v>58</v>
      </c>
      <c r="D22" s="10" t="s">
        <v>201</v>
      </c>
      <c r="E22" s="10" t="s">
        <v>190</v>
      </c>
      <c r="F22" s="11">
        <v>9320</v>
      </c>
    </row>
    <row r="23" spans="1:6" x14ac:dyDescent="0.25">
      <c r="A23" s="10">
        <v>29</v>
      </c>
      <c r="B23" s="10">
        <v>1337</v>
      </c>
      <c r="C23" s="10" t="s">
        <v>93</v>
      </c>
      <c r="D23" s="10" t="s">
        <v>197</v>
      </c>
      <c r="E23" s="10" t="s">
        <v>185</v>
      </c>
      <c r="F23" s="11">
        <v>10920</v>
      </c>
    </row>
    <row r="24" spans="1:6" x14ac:dyDescent="0.25">
      <c r="A24" s="10">
        <v>29</v>
      </c>
      <c r="B24" s="10">
        <v>1375</v>
      </c>
      <c r="C24" s="10" t="s">
        <v>202</v>
      </c>
      <c r="D24" s="10" t="s">
        <v>196</v>
      </c>
      <c r="E24" s="10" t="s">
        <v>185</v>
      </c>
      <c r="F24" s="11">
        <v>12200</v>
      </c>
    </row>
    <row r="25" spans="1:6" x14ac:dyDescent="0.25">
      <c r="A25" s="10">
        <v>29</v>
      </c>
      <c r="B25" s="10">
        <v>1375</v>
      </c>
      <c r="C25" s="10" t="s">
        <v>202</v>
      </c>
      <c r="D25" s="10" t="s">
        <v>184</v>
      </c>
      <c r="E25" s="10" t="s">
        <v>185</v>
      </c>
      <c r="F25" s="11">
        <v>1100</v>
      </c>
    </row>
    <row r="26" spans="1:6" x14ac:dyDescent="0.25">
      <c r="A26" s="10">
        <v>29</v>
      </c>
      <c r="B26" s="10">
        <v>1645</v>
      </c>
      <c r="C26" s="10" t="s">
        <v>33</v>
      </c>
      <c r="D26" s="10" t="s">
        <v>197</v>
      </c>
      <c r="E26" s="10" t="s">
        <v>185</v>
      </c>
      <c r="F26" s="11">
        <v>5600</v>
      </c>
    </row>
    <row r="27" spans="1:6" x14ac:dyDescent="0.25">
      <c r="A27" s="10">
        <v>29</v>
      </c>
      <c r="B27" s="10">
        <v>1900</v>
      </c>
      <c r="C27" s="10" t="s">
        <v>203</v>
      </c>
      <c r="D27" s="10" t="s">
        <v>196</v>
      </c>
      <c r="E27" s="10" t="s">
        <v>185</v>
      </c>
      <c r="F27" s="11">
        <v>6630</v>
      </c>
    </row>
    <row r="28" spans="1:6" x14ac:dyDescent="0.25">
      <c r="A28" s="10">
        <v>29</v>
      </c>
      <c r="B28" s="10">
        <v>1900</v>
      </c>
      <c r="C28" s="10" t="s">
        <v>203</v>
      </c>
      <c r="D28" s="10" t="s">
        <v>204</v>
      </c>
      <c r="E28" s="10" t="s">
        <v>185</v>
      </c>
      <c r="F28" s="11">
        <v>1080</v>
      </c>
    </row>
    <row r="29" spans="1:6" x14ac:dyDescent="0.25">
      <c r="A29" s="10">
        <v>29</v>
      </c>
      <c r="B29" s="10">
        <v>1900</v>
      </c>
      <c r="C29" s="10" t="s">
        <v>203</v>
      </c>
      <c r="D29" s="10" t="s">
        <v>184</v>
      </c>
      <c r="E29" s="10" t="s">
        <v>185</v>
      </c>
      <c r="F29" s="11">
        <v>10</v>
      </c>
    </row>
    <row r="30" spans="1:6" x14ac:dyDescent="0.25">
      <c r="A30" s="10">
        <v>29</v>
      </c>
      <c r="B30" s="10">
        <v>1900</v>
      </c>
      <c r="C30" s="10" t="s">
        <v>203</v>
      </c>
      <c r="D30" s="10" t="s">
        <v>197</v>
      </c>
      <c r="E30" s="10" t="s">
        <v>185</v>
      </c>
      <c r="F30" s="11">
        <v>0</v>
      </c>
    </row>
    <row r="31" spans="1:6" x14ac:dyDescent="0.25">
      <c r="A31" s="10">
        <v>29</v>
      </c>
      <c r="B31" s="10">
        <v>1901</v>
      </c>
      <c r="C31" s="10" t="s">
        <v>61</v>
      </c>
      <c r="D31" s="10" t="s">
        <v>196</v>
      </c>
      <c r="E31" s="10" t="s">
        <v>185</v>
      </c>
      <c r="F31" s="11">
        <v>6470</v>
      </c>
    </row>
    <row r="32" spans="1:6" x14ac:dyDescent="0.25">
      <c r="A32" s="10">
        <v>29</v>
      </c>
      <c r="B32" s="10">
        <v>2296</v>
      </c>
      <c r="C32" s="10" t="s">
        <v>82</v>
      </c>
      <c r="D32" s="10" t="s">
        <v>196</v>
      </c>
      <c r="E32" s="10" t="s">
        <v>185</v>
      </c>
      <c r="F32" s="11">
        <v>5030</v>
      </c>
    </row>
    <row r="33" spans="1:6" x14ac:dyDescent="0.25">
      <c r="A33" s="10">
        <v>29</v>
      </c>
      <c r="B33" s="10">
        <v>4236</v>
      </c>
      <c r="C33" s="10" t="s">
        <v>205</v>
      </c>
      <c r="D33" s="10" t="s">
        <v>184</v>
      </c>
      <c r="E33" s="10" t="s">
        <v>185</v>
      </c>
      <c r="F33" s="11">
        <v>3430</v>
      </c>
    </row>
    <row r="34" spans="1:6" x14ac:dyDescent="0.25">
      <c r="A34" s="10">
        <v>29</v>
      </c>
      <c r="B34" s="10">
        <v>4237</v>
      </c>
      <c r="C34" s="10" t="s">
        <v>35</v>
      </c>
      <c r="D34" s="10" t="s">
        <v>184</v>
      </c>
      <c r="E34" s="10" t="s">
        <v>185</v>
      </c>
      <c r="F34" s="11">
        <v>3440</v>
      </c>
    </row>
    <row r="35" spans="1:6" x14ac:dyDescent="0.25">
      <c r="A35" s="10">
        <v>29</v>
      </c>
      <c r="B35" s="10">
        <v>7221</v>
      </c>
      <c r="C35" s="10" t="s">
        <v>64</v>
      </c>
      <c r="D35" s="10" t="s">
        <v>196</v>
      </c>
      <c r="E35" s="10" t="s">
        <v>185</v>
      </c>
      <c r="F35" s="11">
        <v>30</v>
      </c>
    </row>
    <row r="36" spans="1:6" x14ac:dyDescent="0.25">
      <c r="A36" s="10">
        <v>29</v>
      </c>
      <c r="B36" s="10">
        <v>7275</v>
      </c>
      <c r="C36" s="10" t="s">
        <v>37</v>
      </c>
      <c r="D36" s="10" t="s">
        <v>196</v>
      </c>
      <c r="E36" s="10" t="s">
        <v>185</v>
      </c>
      <c r="F36" s="11">
        <v>230</v>
      </c>
    </row>
    <row r="37" spans="1:6" x14ac:dyDescent="0.25">
      <c r="A37" s="10">
        <v>29</v>
      </c>
      <c r="B37" s="10">
        <v>57826</v>
      </c>
      <c r="C37" s="10" t="s">
        <v>77</v>
      </c>
      <c r="D37" s="10" t="s">
        <v>204</v>
      </c>
      <c r="E37" s="10" t="s">
        <v>185</v>
      </c>
      <c r="F37" s="11">
        <v>20300</v>
      </c>
    </row>
    <row r="38" spans="1:6" x14ac:dyDescent="0.25">
      <c r="A38" s="10">
        <v>29</v>
      </c>
      <c r="B38" s="10">
        <v>57827</v>
      </c>
      <c r="C38" s="10" t="s">
        <v>38</v>
      </c>
      <c r="D38" s="10" t="s">
        <v>196</v>
      </c>
      <c r="E38" s="10" t="s">
        <v>185</v>
      </c>
      <c r="F38" s="11">
        <v>7700</v>
      </c>
    </row>
    <row r="39" spans="1:6" x14ac:dyDescent="0.25">
      <c r="A39" s="10">
        <v>29</v>
      </c>
      <c r="B39" s="10">
        <v>57828</v>
      </c>
      <c r="C39" s="10" t="s">
        <v>42</v>
      </c>
      <c r="D39" s="10" t="s">
        <v>184</v>
      </c>
      <c r="E39" s="10" t="s">
        <v>185</v>
      </c>
      <c r="F39" s="11">
        <v>2100</v>
      </c>
    </row>
    <row r="40" spans="1:6" x14ac:dyDescent="0.25">
      <c r="A40" s="10">
        <v>29</v>
      </c>
      <c r="B40" s="10">
        <v>57829</v>
      </c>
      <c r="C40" s="10" t="s">
        <v>68</v>
      </c>
      <c r="D40" s="10" t="s">
        <v>204</v>
      </c>
      <c r="E40" s="10" t="s">
        <v>185</v>
      </c>
      <c r="F40" s="11">
        <v>3840</v>
      </c>
    </row>
    <row r="41" spans="1:6" x14ac:dyDescent="0.25">
      <c r="A41" s="10">
        <v>29</v>
      </c>
      <c r="B41" s="10">
        <v>57830</v>
      </c>
      <c r="C41" s="10" t="s">
        <v>206</v>
      </c>
      <c r="D41" s="10" t="s">
        <v>204</v>
      </c>
      <c r="E41" s="10" t="s">
        <v>185</v>
      </c>
      <c r="F41" s="11">
        <v>4050</v>
      </c>
    </row>
    <row r="42" spans="1:6" x14ac:dyDescent="0.25">
      <c r="A42" s="10">
        <v>35</v>
      </c>
      <c r="B42" s="10">
        <v>204</v>
      </c>
      <c r="C42" s="10" t="s">
        <v>207</v>
      </c>
      <c r="D42" s="10" t="s">
        <v>208</v>
      </c>
      <c r="E42" s="10" t="s">
        <v>173</v>
      </c>
      <c r="F42" s="11">
        <v>1050</v>
      </c>
    </row>
    <row r="43" spans="1:6" x14ac:dyDescent="0.25">
      <c r="A43" s="10">
        <v>35</v>
      </c>
      <c r="B43" s="10">
        <v>204</v>
      </c>
      <c r="C43" s="10" t="s">
        <v>207</v>
      </c>
      <c r="D43" s="10" t="s">
        <v>209</v>
      </c>
      <c r="E43" s="10" t="s">
        <v>185</v>
      </c>
      <c r="F43" s="11">
        <v>730</v>
      </c>
    </row>
    <row r="44" spans="1:6" x14ac:dyDescent="0.25">
      <c r="A44" s="10">
        <v>35</v>
      </c>
      <c r="B44" s="10">
        <v>204</v>
      </c>
      <c r="C44" s="10" t="s">
        <v>207</v>
      </c>
      <c r="D44" s="10" t="s">
        <v>210</v>
      </c>
      <c r="E44" s="10" t="s">
        <v>185</v>
      </c>
      <c r="F44" s="11">
        <v>7820</v>
      </c>
    </row>
    <row r="45" spans="1:6" x14ac:dyDescent="0.25">
      <c r="A45" s="10">
        <v>35</v>
      </c>
      <c r="B45" s="10">
        <v>204</v>
      </c>
      <c r="C45" s="10" t="s">
        <v>207</v>
      </c>
      <c r="D45" s="10" t="s">
        <v>192</v>
      </c>
      <c r="E45" s="10" t="s">
        <v>185</v>
      </c>
      <c r="F45" s="11">
        <v>0</v>
      </c>
    </row>
    <row r="46" spans="1:6" x14ac:dyDescent="0.25">
      <c r="A46" s="10">
        <v>35</v>
      </c>
      <c r="B46" s="10">
        <v>646</v>
      </c>
      <c r="C46" s="10" t="s">
        <v>211</v>
      </c>
      <c r="D46" s="10" t="s">
        <v>208</v>
      </c>
      <c r="E46" s="10" t="s">
        <v>173</v>
      </c>
      <c r="F46" s="11">
        <v>6610</v>
      </c>
    </row>
    <row r="47" spans="1:6" x14ac:dyDescent="0.25">
      <c r="A47" s="10">
        <v>35</v>
      </c>
      <c r="B47" s="10">
        <v>700</v>
      </c>
      <c r="C47" s="10" t="s">
        <v>113</v>
      </c>
      <c r="D47" s="10" t="s">
        <v>208</v>
      </c>
      <c r="E47" s="10" t="s">
        <v>173</v>
      </c>
      <c r="F47" s="11">
        <v>5590</v>
      </c>
    </row>
    <row r="48" spans="1:6" x14ac:dyDescent="0.25">
      <c r="A48" s="10">
        <v>35</v>
      </c>
      <c r="B48" s="10">
        <v>856</v>
      </c>
      <c r="C48" s="10" t="s">
        <v>55</v>
      </c>
      <c r="D48" s="10" t="s">
        <v>212</v>
      </c>
      <c r="E48" s="10" t="s">
        <v>173</v>
      </c>
      <c r="F48" s="11">
        <v>1180</v>
      </c>
    </row>
    <row r="49" spans="1:6" x14ac:dyDescent="0.25">
      <c r="A49" s="10">
        <v>35</v>
      </c>
      <c r="B49" s="10">
        <v>856</v>
      </c>
      <c r="C49" s="10" t="s">
        <v>55</v>
      </c>
      <c r="D49" s="10" t="s">
        <v>208</v>
      </c>
      <c r="E49" s="10" t="s">
        <v>173</v>
      </c>
      <c r="F49" s="11">
        <v>40460</v>
      </c>
    </row>
    <row r="50" spans="1:6" x14ac:dyDescent="0.25">
      <c r="A50" s="10">
        <v>35</v>
      </c>
      <c r="B50" s="10">
        <v>856</v>
      </c>
      <c r="C50" s="10" t="s">
        <v>55</v>
      </c>
      <c r="D50" s="10" t="s">
        <v>213</v>
      </c>
      <c r="E50" s="10" t="s">
        <v>190</v>
      </c>
      <c r="F50" s="11">
        <v>200</v>
      </c>
    </row>
    <row r="51" spans="1:6" x14ac:dyDescent="0.25">
      <c r="A51" s="10">
        <v>35</v>
      </c>
      <c r="B51" s="10">
        <v>856</v>
      </c>
      <c r="C51" s="10" t="s">
        <v>55</v>
      </c>
      <c r="D51" s="10" t="s">
        <v>214</v>
      </c>
      <c r="E51" s="10" t="s">
        <v>185</v>
      </c>
      <c r="F51" s="11">
        <v>50</v>
      </c>
    </row>
    <row r="52" spans="1:6" x14ac:dyDescent="0.25">
      <c r="A52" s="10">
        <v>35</v>
      </c>
      <c r="B52" s="10">
        <v>856</v>
      </c>
      <c r="C52" s="10" t="s">
        <v>55</v>
      </c>
      <c r="D52" s="10" t="s">
        <v>215</v>
      </c>
      <c r="E52" s="10" t="s">
        <v>185</v>
      </c>
      <c r="F52" s="11">
        <v>420</v>
      </c>
    </row>
    <row r="53" spans="1:6" x14ac:dyDescent="0.25">
      <c r="A53" s="10">
        <v>35</v>
      </c>
      <c r="B53" s="10">
        <v>856</v>
      </c>
      <c r="C53" s="10" t="s">
        <v>55</v>
      </c>
      <c r="D53" s="10" t="s">
        <v>216</v>
      </c>
      <c r="E53" s="10" t="s">
        <v>185</v>
      </c>
      <c r="F53" s="11">
        <v>100</v>
      </c>
    </row>
    <row r="54" spans="1:6" x14ac:dyDescent="0.25">
      <c r="A54" s="10">
        <v>35</v>
      </c>
      <c r="B54" s="10">
        <v>856</v>
      </c>
      <c r="C54" s="10" t="s">
        <v>55</v>
      </c>
      <c r="D54" s="10" t="s">
        <v>204</v>
      </c>
      <c r="E54" s="10" t="s">
        <v>185</v>
      </c>
      <c r="F54" s="11">
        <v>5890</v>
      </c>
    </row>
    <row r="55" spans="1:6" x14ac:dyDescent="0.25">
      <c r="A55" s="10">
        <v>35</v>
      </c>
      <c r="B55" s="10">
        <v>856</v>
      </c>
      <c r="C55" s="10" t="s">
        <v>55</v>
      </c>
      <c r="D55" s="10" t="s">
        <v>184</v>
      </c>
      <c r="E55" s="10" t="s">
        <v>185</v>
      </c>
      <c r="F55" s="11">
        <v>7790</v>
      </c>
    </row>
    <row r="56" spans="1:6" x14ac:dyDescent="0.25">
      <c r="A56" s="10">
        <v>35</v>
      </c>
      <c r="B56" s="10">
        <v>856</v>
      </c>
      <c r="C56" s="10" t="s">
        <v>55</v>
      </c>
      <c r="D56" s="10" t="s">
        <v>217</v>
      </c>
      <c r="E56" s="10" t="s">
        <v>185</v>
      </c>
      <c r="F56" s="11">
        <v>280</v>
      </c>
    </row>
    <row r="57" spans="1:6" x14ac:dyDescent="0.25">
      <c r="A57" s="10">
        <v>35</v>
      </c>
      <c r="B57" s="10">
        <v>856</v>
      </c>
      <c r="C57" s="10" t="s">
        <v>55</v>
      </c>
      <c r="D57" s="10" t="s">
        <v>197</v>
      </c>
      <c r="E57" s="10" t="s">
        <v>185</v>
      </c>
      <c r="F57" s="11">
        <v>2120</v>
      </c>
    </row>
    <row r="58" spans="1:6" x14ac:dyDescent="0.25">
      <c r="A58" s="10">
        <v>35</v>
      </c>
      <c r="B58" s="10">
        <v>856</v>
      </c>
      <c r="C58" s="10" t="s">
        <v>55</v>
      </c>
      <c r="D58" s="10" t="s">
        <v>191</v>
      </c>
      <c r="E58" s="10" t="s">
        <v>185</v>
      </c>
      <c r="F58" s="11">
        <v>1130</v>
      </c>
    </row>
    <row r="59" spans="1:6" x14ac:dyDescent="0.25">
      <c r="A59" s="10">
        <v>35</v>
      </c>
      <c r="B59" s="10">
        <v>856</v>
      </c>
      <c r="C59" s="10" t="s">
        <v>55</v>
      </c>
      <c r="D59" s="10" t="s">
        <v>187</v>
      </c>
      <c r="E59" s="10" t="s">
        <v>185</v>
      </c>
      <c r="F59" s="11">
        <v>1390</v>
      </c>
    </row>
    <row r="60" spans="1:6" x14ac:dyDescent="0.25">
      <c r="A60" s="10">
        <v>35</v>
      </c>
      <c r="B60" s="10">
        <v>856</v>
      </c>
      <c r="C60" s="10" t="s">
        <v>55</v>
      </c>
      <c r="D60" s="10" t="s">
        <v>218</v>
      </c>
      <c r="E60" s="10" t="s">
        <v>185</v>
      </c>
      <c r="F60" s="11">
        <v>1150</v>
      </c>
    </row>
    <row r="61" spans="1:6" x14ac:dyDescent="0.25">
      <c r="A61" s="10">
        <v>35</v>
      </c>
      <c r="B61" s="10">
        <v>856</v>
      </c>
      <c r="C61" s="10" t="s">
        <v>55</v>
      </c>
      <c r="D61" s="10" t="s">
        <v>209</v>
      </c>
      <c r="E61" s="10" t="s">
        <v>185</v>
      </c>
      <c r="F61" s="11">
        <v>3320</v>
      </c>
    </row>
    <row r="62" spans="1:6" x14ac:dyDescent="0.25">
      <c r="A62" s="10">
        <v>35</v>
      </c>
      <c r="B62" s="10">
        <v>856</v>
      </c>
      <c r="C62" s="10" t="s">
        <v>55</v>
      </c>
      <c r="D62" s="10" t="s">
        <v>219</v>
      </c>
      <c r="E62" s="10" t="s">
        <v>185</v>
      </c>
      <c r="F62" s="11">
        <v>0</v>
      </c>
    </row>
    <row r="63" spans="1:6" x14ac:dyDescent="0.25">
      <c r="A63" s="10">
        <v>35</v>
      </c>
      <c r="B63" s="10">
        <v>856</v>
      </c>
      <c r="C63" s="10" t="s">
        <v>55</v>
      </c>
      <c r="D63" s="10" t="s">
        <v>220</v>
      </c>
      <c r="E63" s="10" t="s">
        <v>185</v>
      </c>
      <c r="F63" s="11">
        <v>5170</v>
      </c>
    </row>
    <row r="64" spans="1:6" x14ac:dyDescent="0.25">
      <c r="A64" s="10">
        <v>35</v>
      </c>
      <c r="B64" s="10">
        <v>856</v>
      </c>
      <c r="C64" s="10" t="s">
        <v>55</v>
      </c>
      <c r="D64" s="10" t="s">
        <v>210</v>
      </c>
      <c r="E64" s="10" t="s">
        <v>185</v>
      </c>
      <c r="F64" s="11">
        <v>2720</v>
      </c>
    </row>
    <row r="65" spans="1:6" x14ac:dyDescent="0.25">
      <c r="A65" s="10">
        <v>35</v>
      </c>
      <c r="B65" s="10">
        <v>856</v>
      </c>
      <c r="C65" s="10" t="s">
        <v>55</v>
      </c>
      <c r="D65" s="10" t="s">
        <v>192</v>
      </c>
      <c r="E65" s="10" t="s">
        <v>185</v>
      </c>
      <c r="F65" s="11">
        <v>3200</v>
      </c>
    </row>
    <row r="66" spans="1:6" x14ac:dyDescent="0.25">
      <c r="A66" s="10">
        <v>35</v>
      </c>
      <c r="B66" s="10">
        <v>856</v>
      </c>
      <c r="C66" s="10" t="s">
        <v>55</v>
      </c>
      <c r="D66" s="10" t="s">
        <v>221</v>
      </c>
      <c r="E66" s="10" t="s">
        <v>185</v>
      </c>
      <c r="F66" s="11">
        <v>1920</v>
      </c>
    </row>
    <row r="67" spans="1:6" x14ac:dyDescent="0.25">
      <c r="A67" s="10">
        <v>35</v>
      </c>
      <c r="B67" s="10">
        <v>2119</v>
      </c>
      <c r="C67" s="10" t="s">
        <v>222</v>
      </c>
      <c r="D67" s="10" t="s">
        <v>210</v>
      </c>
      <c r="E67" s="10" t="s">
        <v>185</v>
      </c>
      <c r="F67" s="11">
        <v>15800</v>
      </c>
    </row>
    <row r="68" spans="1:6" x14ac:dyDescent="0.25">
      <c r="A68" s="10">
        <v>35</v>
      </c>
      <c r="B68" s="10">
        <v>2262</v>
      </c>
      <c r="C68" s="10" t="s">
        <v>223</v>
      </c>
      <c r="D68" s="10" t="s">
        <v>213</v>
      </c>
      <c r="E68" s="10" t="s">
        <v>190</v>
      </c>
      <c r="F68" s="11">
        <v>10620</v>
      </c>
    </row>
    <row r="69" spans="1:6" x14ac:dyDescent="0.25">
      <c r="A69" s="10">
        <v>35</v>
      </c>
      <c r="B69" s="10">
        <v>6116</v>
      </c>
      <c r="C69" s="10" t="s">
        <v>54</v>
      </c>
      <c r="D69" s="10" t="s">
        <v>224</v>
      </c>
      <c r="E69" s="10" t="s">
        <v>190</v>
      </c>
      <c r="F69" s="11">
        <v>15600</v>
      </c>
    </row>
    <row r="70" spans="1:6" x14ac:dyDescent="0.25">
      <c r="A70" s="10">
        <v>35</v>
      </c>
      <c r="B70" s="10">
        <v>6116</v>
      </c>
      <c r="C70" s="10" t="s">
        <v>54</v>
      </c>
      <c r="D70" s="10" t="s">
        <v>192</v>
      </c>
      <c r="E70" s="10" t="s">
        <v>185</v>
      </c>
      <c r="F70" s="11">
        <v>6290</v>
      </c>
    </row>
    <row r="71" spans="1:6" x14ac:dyDescent="0.25">
      <c r="A71" s="10">
        <v>35</v>
      </c>
      <c r="B71" s="10">
        <v>56366</v>
      </c>
      <c r="C71" s="10" t="s">
        <v>225</v>
      </c>
      <c r="D71" s="10" t="s">
        <v>192</v>
      </c>
      <c r="E71" s="10" t="s">
        <v>185</v>
      </c>
      <c r="F71" s="11">
        <v>9530</v>
      </c>
    </row>
    <row r="72" spans="1:6" x14ac:dyDescent="0.25">
      <c r="A72" s="10">
        <v>35</v>
      </c>
      <c r="B72" s="10">
        <v>57809</v>
      </c>
      <c r="C72" s="10" t="s">
        <v>226</v>
      </c>
      <c r="D72" s="10" t="s">
        <v>192</v>
      </c>
      <c r="E72" s="10" t="s">
        <v>185</v>
      </c>
      <c r="F72" s="11">
        <v>4490</v>
      </c>
    </row>
    <row r="73" spans="1:6" x14ac:dyDescent="0.25">
      <c r="A73" s="10">
        <v>35</v>
      </c>
      <c r="B73" s="10">
        <v>61531</v>
      </c>
      <c r="C73" s="10" t="s">
        <v>51</v>
      </c>
      <c r="D73" s="10" t="s">
        <v>192</v>
      </c>
      <c r="E73" s="10" t="s">
        <v>185</v>
      </c>
      <c r="F73" s="11">
        <v>12560</v>
      </c>
    </row>
    <row r="74" spans="1:6" x14ac:dyDescent="0.25">
      <c r="A74" s="10">
        <v>44</v>
      </c>
      <c r="B74" s="10">
        <v>4433</v>
      </c>
      <c r="C74" s="10" t="s">
        <v>227</v>
      </c>
      <c r="D74" s="10" t="s">
        <v>208</v>
      </c>
      <c r="E74" s="10" t="s">
        <v>173</v>
      </c>
      <c r="F74" s="11">
        <v>12570</v>
      </c>
    </row>
    <row r="75" spans="1:6" x14ac:dyDescent="0.25">
      <c r="A75" s="10">
        <v>44</v>
      </c>
      <c r="B75" s="10">
        <v>4433</v>
      </c>
      <c r="C75" s="10" t="s">
        <v>227</v>
      </c>
      <c r="D75" s="10" t="s">
        <v>215</v>
      </c>
      <c r="E75" s="10" t="s">
        <v>185</v>
      </c>
      <c r="F75" s="11">
        <v>7710</v>
      </c>
    </row>
    <row r="76" spans="1:6" x14ac:dyDescent="0.25">
      <c r="A76" s="10">
        <v>56</v>
      </c>
      <c r="B76" s="10">
        <v>283</v>
      </c>
      <c r="C76" s="10" t="s">
        <v>66</v>
      </c>
      <c r="D76" s="10" t="s">
        <v>228</v>
      </c>
      <c r="E76" s="10" t="s">
        <v>190</v>
      </c>
      <c r="F76" s="11">
        <v>2350</v>
      </c>
    </row>
    <row r="77" spans="1:6" x14ac:dyDescent="0.25">
      <c r="A77" s="10">
        <v>56</v>
      </c>
      <c r="B77" s="10">
        <v>1144</v>
      </c>
      <c r="C77" s="10" t="s">
        <v>229</v>
      </c>
      <c r="D77" s="10" t="s">
        <v>230</v>
      </c>
      <c r="E77" s="10" t="s">
        <v>173</v>
      </c>
      <c r="F77" s="11">
        <v>1920</v>
      </c>
    </row>
    <row r="78" spans="1:6" x14ac:dyDescent="0.25">
      <c r="A78" s="10">
        <v>56</v>
      </c>
      <c r="B78" s="10">
        <v>1507</v>
      </c>
      <c r="C78" s="10" t="s">
        <v>65</v>
      </c>
      <c r="D78" s="10" t="s">
        <v>231</v>
      </c>
      <c r="E78" s="10" t="s">
        <v>232</v>
      </c>
      <c r="F78" s="11">
        <v>28790</v>
      </c>
    </row>
    <row r="79" spans="1:6" x14ac:dyDescent="0.25">
      <c r="A79" s="10">
        <v>56</v>
      </c>
      <c r="B79" s="10">
        <v>4224</v>
      </c>
      <c r="C79" s="10" t="s">
        <v>79</v>
      </c>
      <c r="D79" s="10" t="s">
        <v>218</v>
      </c>
      <c r="E79" s="10" t="s">
        <v>185</v>
      </c>
      <c r="F79" s="11">
        <v>5180</v>
      </c>
    </row>
    <row r="80" spans="1:6" x14ac:dyDescent="0.25">
      <c r="A80" s="10">
        <v>56</v>
      </c>
      <c r="B80" s="10">
        <v>17080</v>
      </c>
      <c r="C80" s="10" t="s">
        <v>233</v>
      </c>
      <c r="D80" s="10" t="s">
        <v>234</v>
      </c>
      <c r="E80" s="10" t="s">
        <v>235</v>
      </c>
      <c r="F80" s="11">
        <v>2060</v>
      </c>
    </row>
    <row r="81" spans="1:6" x14ac:dyDescent="0.25">
      <c r="A81" s="10">
        <v>56</v>
      </c>
      <c r="B81" s="10">
        <v>17777</v>
      </c>
      <c r="C81" s="10" t="s">
        <v>49</v>
      </c>
      <c r="D81" s="10" t="s">
        <v>218</v>
      </c>
      <c r="E81" s="10" t="s">
        <v>185</v>
      </c>
      <c r="F81" s="11">
        <v>8320</v>
      </c>
    </row>
    <row r="82" spans="1:6" x14ac:dyDescent="0.25">
      <c r="A82" s="10">
        <v>56</v>
      </c>
      <c r="B82" s="10">
        <v>39341</v>
      </c>
      <c r="C82" s="10" t="s">
        <v>56</v>
      </c>
      <c r="D82" s="10" t="s">
        <v>228</v>
      </c>
      <c r="E82" s="10" t="s">
        <v>190</v>
      </c>
      <c r="F82" s="11">
        <v>5010</v>
      </c>
    </row>
    <row r="83" spans="1:6" x14ac:dyDescent="0.25">
      <c r="A83" s="10">
        <v>56</v>
      </c>
      <c r="B83" s="10">
        <v>56493</v>
      </c>
      <c r="C83" s="10" t="s">
        <v>43</v>
      </c>
      <c r="D83" s="10" t="s">
        <v>234</v>
      </c>
      <c r="E83" s="10" t="s">
        <v>235</v>
      </c>
      <c r="F83" s="11">
        <v>16010</v>
      </c>
    </row>
    <row r="84" spans="1:6" x14ac:dyDescent="0.25">
      <c r="A84" s="10">
        <v>56</v>
      </c>
      <c r="B84" s="10">
        <v>57230</v>
      </c>
      <c r="C84" s="10" t="s">
        <v>47</v>
      </c>
      <c r="D84" s="10" t="s">
        <v>218</v>
      </c>
      <c r="E84" s="10" t="s">
        <v>185</v>
      </c>
      <c r="F84" s="11">
        <v>5550</v>
      </c>
    </row>
    <row r="85" spans="1:6" x14ac:dyDescent="0.25">
      <c r="A85" s="10">
        <v>56</v>
      </c>
      <c r="B85" s="10">
        <v>57404</v>
      </c>
      <c r="C85" s="10" t="s">
        <v>73</v>
      </c>
      <c r="D85" s="10" t="s">
        <v>228</v>
      </c>
      <c r="E85" s="10" t="s">
        <v>190</v>
      </c>
      <c r="F85" s="11">
        <v>32260</v>
      </c>
    </row>
    <row r="86" spans="1:6" x14ac:dyDescent="0.25">
      <c r="A86" s="10">
        <v>56</v>
      </c>
      <c r="B86" s="10">
        <v>57811</v>
      </c>
      <c r="C86" s="10" t="s">
        <v>236</v>
      </c>
      <c r="D86" s="10" t="s">
        <v>218</v>
      </c>
      <c r="E86" s="10" t="s">
        <v>185</v>
      </c>
      <c r="F86" s="11">
        <v>2800</v>
      </c>
    </row>
    <row r="87" spans="1:6" x14ac:dyDescent="0.25">
      <c r="A87" s="10">
        <v>56</v>
      </c>
      <c r="B87" s="10">
        <v>57812</v>
      </c>
      <c r="C87" s="10" t="s">
        <v>71</v>
      </c>
      <c r="D87" s="10" t="s">
        <v>218</v>
      </c>
      <c r="E87" s="10" t="s">
        <v>185</v>
      </c>
      <c r="F87" s="11">
        <v>4810</v>
      </c>
    </row>
    <row r="88" spans="1:6" x14ac:dyDescent="0.25">
      <c r="A88" s="10">
        <v>56</v>
      </c>
      <c r="B88" s="10">
        <v>62181</v>
      </c>
      <c r="C88" s="10" t="s">
        <v>78</v>
      </c>
      <c r="D88" s="10" t="s">
        <v>218</v>
      </c>
      <c r="E88" s="10" t="s">
        <v>185</v>
      </c>
      <c r="F88" s="11">
        <v>1100</v>
      </c>
    </row>
  </sheetData>
  <autoFilter ref="A3:F88" xr:uid="{074069DF-2DAF-4352-B5A9-A3FCD79EDB74}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Contexte</vt:lpstr>
      <vt:lpstr>P2-Gisement</vt:lpstr>
      <vt:lpstr>P2-PLPDMA</vt:lpstr>
      <vt:lpstr>P3_CarteTSB</vt:lpstr>
      <vt:lpstr>P3_CarteTI</vt:lpstr>
      <vt:lpstr>P4-Coûts</vt:lpstr>
      <vt:lpstr>P5-Table</vt:lpstr>
      <vt:lpstr>P5-Sankey</vt:lpstr>
      <vt:lpstr>P6_CarteOMR</vt:lpstr>
      <vt:lpstr>P7_CarteCS</vt:lpstr>
      <vt:lpstr>P7_Graph</vt:lpstr>
      <vt:lpstr>P8</vt:lpstr>
      <vt:lpstr>P9-Tableau</vt:lpstr>
      <vt:lpstr>P9-Collectivités</vt:lpstr>
      <vt:lpstr>P10_Part1</vt:lpstr>
      <vt:lpstr>P11_Refus_Graph</vt:lpstr>
      <vt:lpstr>P11_DMA en ISDND</vt:lpstr>
      <vt:lpstr>P11_ValoE_DNDNI</vt:lpstr>
      <vt:lpstr>P11 ISDND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BOUÉ</dc:creator>
  <cp:keywords/>
  <dc:description/>
  <cp:lastModifiedBy>Emilie MASSARD</cp:lastModifiedBy>
  <cp:revision/>
  <dcterms:created xsi:type="dcterms:W3CDTF">2015-06-05T18:19:34Z</dcterms:created>
  <dcterms:modified xsi:type="dcterms:W3CDTF">2026-03-26T09:30:31Z</dcterms:modified>
  <cp:category/>
  <cp:contentStatus/>
</cp:coreProperties>
</file>